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EAEB209C-1F78-49D9-9C2B-93F1F73A5316}" xr6:coauthVersionLast="31" xr6:coauthVersionMax="31" xr10:uidLastSave="{00000000-0000-0000-0000-000000000000}"/>
  <bookViews>
    <workbookView xWindow="0" yWindow="0" windowWidth="20730" windowHeight="11760" activeTab="1" xr2:uid="{00000000-000D-0000-FFFF-FFFF00000000}"/>
  </bookViews>
  <sheets>
    <sheet name="podsumowanie" sheetId="5" r:id="rId1"/>
    <sheet name="przedsiębiorstwo mikro lub małe" sheetId="2" r:id="rId2"/>
    <sheet name="przedsiębiorstwo średnie" sheetId="6" r:id="rId3"/>
    <sheet name="przedsiębiorstwo duże" sheetId="3" r:id="rId4"/>
    <sheet name="organizacja badawcza i inne" sheetId="4" r:id="rId5"/>
  </sheets>
  <definedNames>
    <definedName name="_xlnm.Print_Area" localSheetId="1">'przedsiębiorstwo mikro lub małe'!$A$1:$F$191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5" l="1"/>
  <c r="D33" i="5"/>
  <c r="E186" i="3" l="1"/>
  <c r="D186" i="3"/>
  <c r="F185" i="3"/>
  <c r="F184" i="3"/>
  <c r="F183" i="3"/>
  <c r="F182" i="3"/>
  <c r="F181" i="3"/>
  <c r="F180" i="3"/>
  <c r="F179" i="3"/>
  <c r="F178" i="3"/>
  <c r="F177" i="3"/>
  <c r="F176" i="3"/>
  <c r="E175" i="3"/>
  <c r="D175" i="3"/>
  <c r="F174" i="3"/>
  <c r="F173" i="3"/>
  <c r="F172" i="3"/>
  <c r="F171" i="3"/>
  <c r="F170" i="3"/>
  <c r="F169" i="3"/>
  <c r="F168" i="3"/>
  <c r="F167" i="3"/>
  <c r="F166" i="3"/>
  <c r="F165" i="3"/>
  <c r="E164" i="3"/>
  <c r="D164" i="3"/>
  <c r="F163" i="3"/>
  <c r="F162" i="3"/>
  <c r="F161" i="3"/>
  <c r="F160" i="3"/>
  <c r="F159" i="3"/>
  <c r="F158" i="3"/>
  <c r="F157" i="3"/>
  <c r="F156" i="3"/>
  <c r="F155" i="3"/>
  <c r="F154" i="3"/>
  <c r="E153" i="3"/>
  <c r="D153" i="3"/>
  <c r="F152" i="3"/>
  <c r="F151" i="3"/>
  <c r="F150" i="3"/>
  <c r="F149" i="3"/>
  <c r="F148" i="3"/>
  <c r="F147" i="3"/>
  <c r="F146" i="3"/>
  <c r="F145" i="3"/>
  <c r="F144" i="3"/>
  <c r="F143" i="3"/>
  <c r="E142" i="3"/>
  <c r="D142" i="3"/>
  <c r="F141" i="3"/>
  <c r="F140" i="3"/>
  <c r="F139" i="3"/>
  <c r="F138" i="3"/>
  <c r="F137" i="3"/>
  <c r="F136" i="3"/>
  <c r="F135" i="3"/>
  <c r="F134" i="3"/>
  <c r="F133" i="3"/>
  <c r="F132" i="3"/>
  <c r="E186" i="6"/>
  <c r="D186" i="6"/>
  <c r="F185" i="6"/>
  <c r="F184" i="6"/>
  <c r="F183" i="6"/>
  <c r="F182" i="6"/>
  <c r="F181" i="6"/>
  <c r="F180" i="6"/>
  <c r="F179" i="6"/>
  <c r="F178" i="6"/>
  <c r="F177" i="6"/>
  <c r="F176" i="6"/>
  <c r="E175" i="6"/>
  <c r="D175" i="6"/>
  <c r="F174" i="6"/>
  <c r="F173" i="6"/>
  <c r="F172" i="6"/>
  <c r="F171" i="6"/>
  <c r="F170" i="6"/>
  <c r="F169" i="6"/>
  <c r="F168" i="6"/>
  <c r="F167" i="6"/>
  <c r="F166" i="6"/>
  <c r="F165" i="6"/>
  <c r="F175" i="6" s="1"/>
  <c r="E164" i="6"/>
  <c r="D164" i="6"/>
  <c r="F163" i="6"/>
  <c r="F162" i="6"/>
  <c r="F161" i="6"/>
  <c r="F160" i="6"/>
  <c r="F159" i="6"/>
  <c r="F158" i="6"/>
  <c r="F157" i="6"/>
  <c r="F156" i="6"/>
  <c r="F155" i="6"/>
  <c r="F154" i="6"/>
  <c r="F164" i="6" s="1"/>
  <c r="E153" i="6"/>
  <c r="D153" i="6"/>
  <c r="F152" i="6"/>
  <c r="F151" i="6"/>
  <c r="F150" i="6"/>
  <c r="F149" i="6"/>
  <c r="F148" i="6"/>
  <c r="F147" i="6"/>
  <c r="F146" i="6"/>
  <c r="F145" i="6"/>
  <c r="F144" i="6"/>
  <c r="F143" i="6"/>
  <c r="F153" i="6" s="1"/>
  <c r="E142" i="6"/>
  <c r="D142" i="6"/>
  <c r="F141" i="6"/>
  <c r="F140" i="6"/>
  <c r="F139" i="6"/>
  <c r="F138" i="6"/>
  <c r="F137" i="6"/>
  <c r="F136" i="6"/>
  <c r="F135" i="6"/>
  <c r="F134" i="6"/>
  <c r="F133" i="6"/>
  <c r="F132" i="6"/>
  <c r="F142" i="6" s="1"/>
  <c r="F186" i="6" l="1"/>
  <c r="D187" i="6"/>
  <c r="E187" i="3"/>
  <c r="F142" i="3"/>
  <c r="F153" i="3"/>
  <c r="F164" i="3"/>
  <c r="F175" i="3"/>
  <c r="F186" i="3"/>
  <c r="F187" i="3" s="1"/>
  <c r="E187" i="6"/>
  <c r="D187" i="3"/>
  <c r="F187" i="6"/>
  <c r="F177" i="2"/>
  <c r="F178" i="2"/>
  <c r="F179" i="2"/>
  <c r="F180" i="2"/>
  <c r="F181" i="2"/>
  <c r="F182" i="2"/>
  <c r="F183" i="2"/>
  <c r="F184" i="2"/>
  <c r="F185" i="2"/>
  <c r="F176" i="2"/>
  <c r="F166" i="2"/>
  <c r="F167" i="2"/>
  <c r="F168" i="2"/>
  <c r="F169" i="2"/>
  <c r="F170" i="2"/>
  <c r="F171" i="2"/>
  <c r="F172" i="2"/>
  <c r="F173" i="2"/>
  <c r="F174" i="2"/>
  <c r="F165" i="2"/>
  <c r="F155" i="2"/>
  <c r="F156" i="2"/>
  <c r="F157" i="2"/>
  <c r="F158" i="2"/>
  <c r="F159" i="2"/>
  <c r="F160" i="2"/>
  <c r="F161" i="2"/>
  <c r="F162" i="2"/>
  <c r="F163" i="2"/>
  <c r="F154" i="2"/>
  <c r="F144" i="2"/>
  <c r="F145" i="2"/>
  <c r="F146" i="2"/>
  <c r="F147" i="2"/>
  <c r="F148" i="2"/>
  <c r="F149" i="2"/>
  <c r="F150" i="2"/>
  <c r="F151" i="2"/>
  <c r="F152" i="2"/>
  <c r="F143" i="2"/>
  <c r="F133" i="2"/>
  <c r="F134" i="2"/>
  <c r="F135" i="2"/>
  <c r="F136" i="2"/>
  <c r="F137" i="2"/>
  <c r="F138" i="2"/>
  <c r="F139" i="2"/>
  <c r="F140" i="2"/>
  <c r="F141" i="2"/>
  <c r="F132" i="2"/>
  <c r="E189" i="6" l="1"/>
  <c r="E189" i="3"/>
  <c r="D190" i="3" s="1"/>
  <c r="E186" i="2"/>
  <c r="C28" i="5" s="1"/>
  <c r="D186" i="2"/>
  <c r="B28" i="5" s="1"/>
  <c r="E175" i="2"/>
  <c r="C27" i="5" s="1"/>
  <c r="D175" i="2"/>
  <c r="B27" i="5" s="1"/>
  <c r="E164" i="2"/>
  <c r="C26" i="5" s="1"/>
  <c r="D164" i="2"/>
  <c r="B26" i="5" s="1"/>
  <c r="E153" i="2"/>
  <c r="C25" i="5" s="1"/>
  <c r="D153" i="2"/>
  <c r="B25" i="5" s="1"/>
  <c r="E142" i="2"/>
  <c r="C24" i="5" s="1"/>
  <c r="D142" i="2"/>
  <c r="B24" i="5" s="1"/>
  <c r="F189" i="6" l="1"/>
  <c r="F190" i="6" s="1"/>
  <c r="D189" i="6"/>
  <c r="E190" i="6"/>
  <c r="D190" i="6"/>
  <c r="F189" i="3"/>
  <c r="F190" i="3" s="1"/>
  <c r="D189" i="3"/>
  <c r="E190" i="3"/>
  <c r="E187" i="2"/>
  <c r="D187" i="2"/>
  <c r="F53" i="4"/>
  <c r="F54" i="4"/>
  <c r="F55" i="4"/>
  <c r="F56" i="4"/>
  <c r="F57" i="4"/>
  <c r="F58" i="4"/>
  <c r="F59" i="4"/>
  <c r="F60" i="4"/>
  <c r="F42" i="4"/>
  <c r="F43" i="4"/>
  <c r="F44" i="4"/>
  <c r="F45" i="4"/>
  <c r="F46" i="4"/>
  <c r="F47" i="4"/>
  <c r="F48" i="4"/>
  <c r="F49" i="4"/>
  <c r="F50" i="4"/>
  <c r="F31" i="4"/>
  <c r="F32" i="4"/>
  <c r="F33" i="4"/>
  <c r="F34" i="4"/>
  <c r="F35" i="4"/>
  <c r="F36" i="4"/>
  <c r="F37" i="4"/>
  <c r="F38" i="4"/>
  <c r="F39" i="4"/>
  <c r="F20" i="4"/>
  <c r="F21" i="4"/>
  <c r="F22" i="4"/>
  <c r="F23" i="4"/>
  <c r="F24" i="4"/>
  <c r="F25" i="4"/>
  <c r="F26" i="4"/>
  <c r="F27" i="4"/>
  <c r="F28" i="4"/>
  <c r="F9" i="4"/>
  <c r="F10" i="4"/>
  <c r="F11" i="4"/>
  <c r="F12" i="4"/>
  <c r="F13" i="4"/>
  <c r="F14" i="4"/>
  <c r="F15" i="4"/>
  <c r="F16" i="4"/>
  <c r="F17" i="4"/>
  <c r="E189" i="2" l="1"/>
  <c r="F61" i="4"/>
  <c r="F52" i="4"/>
  <c r="F41" i="4"/>
  <c r="F30" i="4"/>
  <c r="F19" i="4"/>
  <c r="F8" i="4"/>
  <c r="F189" i="2" l="1"/>
  <c r="D29" i="5" s="1"/>
  <c r="D189" i="2"/>
  <c r="C29" i="5"/>
  <c r="B29" i="5"/>
  <c r="E190" i="2"/>
  <c r="C30" i="5" s="1"/>
  <c r="D190" i="2"/>
  <c r="B30" i="5" s="1"/>
  <c r="E124" i="4"/>
  <c r="D124" i="4"/>
  <c r="E113" i="4"/>
  <c r="D113" i="4"/>
  <c r="E102" i="4"/>
  <c r="D102" i="4"/>
  <c r="E91" i="4"/>
  <c r="D91" i="4"/>
  <c r="E80" i="4"/>
  <c r="D80" i="4"/>
  <c r="E62" i="4"/>
  <c r="D62" i="4"/>
  <c r="E51" i="4"/>
  <c r="D51" i="4"/>
  <c r="E40" i="4"/>
  <c r="D40" i="4"/>
  <c r="E29" i="4"/>
  <c r="D29" i="4"/>
  <c r="E18" i="4"/>
  <c r="D18" i="4"/>
  <c r="E124" i="3"/>
  <c r="D124" i="3"/>
  <c r="E113" i="3"/>
  <c r="D113" i="3"/>
  <c r="E102" i="3"/>
  <c r="D102" i="3"/>
  <c r="E91" i="3"/>
  <c r="D91" i="3"/>
  <c r="E80" i="3"/>
  <c r="D80" i="3"/>
  <c r="E62" i="3"/>
  <c r="D62" i="3"/>
  <c r="E51" i="3"/>
  <c r="D51" i="3"/>
  <c r="E40" i="3"/>
  <c r="D40" i="3"/>
  <c r="E29" i="3"/>
  <c r="D29" i="3"/>
  <c r="E18" i="3"/>
  <c r="D18" i="3"/>
  <c r="E124" i="6"/>
  <c r="D124" i="6"/>
  <c r="E113" i="6"/>
  <c r="D113" i="6"/>
  <c r="E102" i="6"/>
  <c r="D102" i="6"/>
  <c r="E91" i="6"/>
  <c r="D91" i="6"/>
  <c r="E80" i="6"/>
  <c r="D80" i="6"/>
  <c r="E62" i="6"/>
  <c r="D62" i="6"/>
  <c r="E51" i="6"/>
  <c r="D51" i="6"/>
  <c r="E40" i="6"/>
  <c r="D40" i="6"/>
  <c r="E29" i="6"/>
  <c r="D29" i="6"/>
  <c r="E18" i="6"/>
  <c r="D18" i="6"/>
  <c r="D124" i="2"/>
  <c r="D113" i="2"/>
  <c r="D102" i="2"/>
  <c r="D91" i="2"/>
  <c r="D80" i="2"/>
  <c r="E29" i="2"/>
  <c r="D125" i="2" l="1"/>
  <c r="B17" i="5"/>
  <c r="B15" i="5"/>
  <c r="B19" i="5"/>
  <c r="D125" i="4"/>
  <c r="F40" i="4"/>
  <c r="D63" i="4"/>
  <c r="E63" i="4"/>
  <c r="E125" i="4"/>
  <c r="F18" i="4"/>
  <c r="F62" i="4"/>
  <c r="E125" i="3"/>
  <c r="B18" i="5"/>
  <c r="E63" i="3"/>
  <c r="D63" i="3"/>
  <c r="D125" i="3"/>
  <c r="D63" i="6"/>
  <c r="D125" i="6"/>
  <c r="E63" i="6"/>
  <c r="E125" i="6"/>
  <c r="B16" i="5"/>
  <c r="F29" i="4"/>
  <c r="F51" i="4"/>
  <c r="D62" i="2"/>
  <c r="B11" i="5" s="1"/>
  <c r="D51" i="2"/>
  <c r="B10" i="5" s="1"/>
  <c r="D40" i="2"/>
  <c r="B9" i="5" s="1"/>
  <c r="D29" i="2"/>
  <c r="B8" i="5" s="1"/>
  <c r="D18" i="2"/>
  <c r="B7" i="5" s="1"/>
  <c r="E127" i="6" l="1"/>
  <c r="D127" i="6" s="1"/>
  <c r="E65" i="6"/>
  <c r="D65" i="6" s="1"/>
  <c r="E127" i="3"/>
  <c r="D127" i="3" s="1"/>
  <c r="E65" i="3"/>
  <c r="D65" i="3" s="1"/>
  <c r="E127" i="4"/>
  <c r="D127" i="4" s="1"/>
  <c r="E65" i="4"/>
  <c r="D66" i="4" s="1"/>
  <c r="F63" i="4"/>
  <c r="D63" i="2"/>
  <c r="G7" i="2"/>
  <c r="D128" i="6" l="1"/>
  <c r="E128" i="6"/>
  <c r="D66" i="6"/>
  <c r="D129" i="6" s="1"/>
  <c r="D191" i="6" s="1"/>
  <c r="E66" i="6"/>
  <c r="E129" i="6" s="1"/>
  <c r="E191" i="6" s="1"/>
  <c r="D128" i="3"/>
  <c r="E128" i="3"/>
  <c r="E66" i="3"/>
  <c r="D66" i="3"/>
  <c r="D128" i="4"/>
  <c r="D129" i="4" s="1"/>
  <c r="E128" i="4"/>
  <c r="F65" i="4"/>
  <c r="F66" i="4" s="1"/>
  <c r="D65" i="4"/>
  <c r="E66" i="4"/>
  <c r="F31" i="2"/>
  <c r="F27" i="2"/>
  <c r="F44" i="2"/>
  <c r="F36" i="2"/>
  <c r="F24" i="2"/>
  <c r="F56" i="2"/>
  <c r="F48" i="2"/>
  <c r="F28" i="2"/>
  <c r="F53" i="2"/>
  <c r="F57" i="2"/>
  <c r="F61" i="2"/>
  <c r="F45" i="2"/>
  <c r="F49" i="2"/>
  <c r="F33" i="2"/>
  <c r="F37" i="2"/>
  <c r="F21" i="2"/>
  <c r="F25" i="2"/>
  <c r="F54" i="2"/>
  <c r="F58" i="2"/>
  <c r="F42" i="2"/>
  <c r="F46" i="2"/>
  <c r="F50" i="2"/>
  <c r="F34" i="2"/>
  <c r="F38" i="2"/>
  <c r="F22" i="2"/>
  <c r="F26" i="2"/>
  <c r="F55" i="2"/>
  <c r="F59" i="2"/>
  <c r="F43" i="2"/>
  <c r="F47" i="2"/>
  <c r="F35" i="2"/>
  <c r="F39" i="2"/>
  <c r="F23" i="2"/>
  <c r="F60" i="2"/>
  <c r="F32" i="2"/>
  <c r="F20" i="2"/>
  <c r="F13" i="2"/>
  <c r="F17" i="2"/>
  <c r="F14" i="2"/>
  <c r="F11" i="2"/>
  <c r="F15" i="2"/>
  <c r="F12" i="2"/>
  <c r="F16" i="2"/>
  <c r="F19" i="2"/>
  <c r="F52" i="2"/>
  <c r="F9" i="2"/>
  <c r="F30" i="2"/>
  <c r="F41" i="2"/>
  <c r="F10" i="2"/>
  <c r="F8" i="2"/>
  <c r="G69" i="3"/>
  <c r="G7" i="3"/>
  <c r="G69" i="6"/>
  <c r="G7" i="6"/>
  <c r="E18" i="2"/>
  <c r="C7" i="5" s="1"/>
  <c r="D129" i="3" l="1"/>
  <c r="D191" i="3" s="1"/>
  <c r="E129" i="3"/>
  <c r="E191" i="3" s="1"/>
  <c r="E129" i="4"/>
  <c r="F117" i="6"/>
  <c r="F121" i="6"/>
  <c r="F105" i="6"/>
  <c r="F109" i="6"/>
  <c r="F93" i="6"/>
  <c r="F97" i="6"/>
  <c r="F101" i="6"/>
  <c r="F85" i="6"/>
  <c r="F89" i="6"/>
  <c r="F73" i="6"/>
  <c r="F77" i="6"/>
  <c r="F115" i="6"/>
  <c r="F123" i="6"/>
  <c r="F111" i="6"/>
  <c r="F99" i="6"/>
  <c r="F87" i="6"/>
  <c r="F75" i="6"/>
  <c r="F79" i="6"/>
  <c r="F116" i="6"/>
  <c r="F104" i="6"/>
  <c r="F112" i="6"/>
  <c r="F96" i="6"/>
  <c r="F84" i="6"/>
  <c r="F72" i="6"/>
  <c r="F118" i="6"/>
  <c r="F122" i="6"/>
  <c r="F106" i="6"/>
  <c r="F110" i="6"/>
  <c r="F94" i="6"/>
  <c r="F98" i="6"/>
  <c r="F82" i="6"/>
  <c r="F86" i="6"/>
  <c r="F90" i="6"/>
  <c r="F74" i="6"/>
  <c r="F78" i="6"/>
  <c r="F119" i="6"/>
  <c r="F107" i="6"/>
  <c r="F95" i="6"/>
  <c r="F83" i="6"/>
  <c r="F71" i="6"/>
  <c r="F120" i="6"/>
  <c r="F108" i="6"/>
  <c r="F100" i="6"/>
  <c r="F88" i="6"/>
  <c r="F76" i="6"/>
  <c r="F103" i="6"/>
  <c r="F92" i="6"/>
  <c r="F114" i="6"/>
  <c r="F81" i="6"/>
  <c r="F70" i="6"/>
  <c r="F127" i="6"/>
  <c r="F116" i="3"/>
  <c r="F120" i="3"/>
  <c r="F104" i="3"/>
  <c r="F108" i="3"/>
  <c r="F112" i="3"/>
  <c r="F96" i="3"/>
  <c r="F100" i="3"/>
  <c r="F122" i="3"/>
  <c r="F106" i="3"/>
  <c r="F94" i="3"/>
  <c r="F115" i="3"/>
  <c r="F123" i="3"/>
  <c r="F111" i="3"/>
  <c r="F99" i="3"/>
  <c r="F117" i="3"/>
  <c r="F121" i="3"/>
  <c r="F105" i="3"/>
  <c r="F109" i="3"/>
  <c r="F93" i="3"/>
  <c r="F97" i="3"/>
  <c r="F101" i="3"/>
  <c r="F118" i="3"/>
  <c r="F110" i="3"/>
  <c r="F98" i="3"/>
  <c r="F119" i="3"/>
  <c r="F107" i="3"/>
  <c r="F95" i="3"/>
  <c r="F54" i="6"/>
  <c r="F58" i="6"/>
  <c r="F42" i="6"/>
  <c r="F46" i="6"/>
  <c r="F50" i="6"/>
  <c r="F39" i="6"/>
  <c r="F34" i="6"/>
  <c r="F22" i="6"/>
  <c r="F26" i="6"/>
  <c r="F10" i="6"/>
  <c r="F14" i="6"/>
  <c r="F15" i="6"/>
  <c r="F60" i="6"/>
  <c r="F48" i="6"/>
  <c r="F37" i="6"/>
  <c r="F20" i="6"/>
  <c r="F28" i="6"/>
  <c r="F12" i="6"/>
  <c r="F53" i="6"/>
  <c r="F61" i="6"/>
  <c r="F45" i="6"/>
  <c r="F38" i="6"/>
  <c r="F21" i="6"/>
  <c r="F25" i="6"/>
  <c r="F55" i="6"/>
  <c r="F59" i="6"/>
  <c r="F43" i="6"/>
  <c r="F47" i="6"/>
  <c r="F36" i="6"/>
  <c r="F31" i="6"/>
  <c r="F35" i="6"/>
  <c r="F23" i="6"/>
  <c r="F27" i="6"/>
  <c r="F11" i="6"/>
  <c r="F56" i="6"/>
  <c r="F44" i="6"/>
  <c r="F32" i="6"/>
  <c r="F24" i="6"/>
  <c r="F16" i="6"/>
  <c r="F57" i="6"/>
  <c r="F49" i="6"/>
  <c r="F33" i="6"/>
  <c r="F9" i="6"/>
  <c r="F13" i="6"/>
  <c r="F17" i="6"/>
  <c r="F52" i="6"/>
  <c r="F8" i="6"/>
  <c r="F30" i="6"/>
  <c r="F19" i="6"/>
  <c r="F41" i="6"/>
  <c r="F65" i="6"/>
  <c r="F79" i="3"/>
  <c r="F83" i="3"/>
  <c r="F84" i="3"/>
  <c r="F88" i="3"/>
  <c r="F72" i="3"/>
  <c r="F76" i="3"/>
  <c r="F85" i="3"/>
  <c r="F89" i="3"/>
  <c r="F73" i="3"/>
  <c r="F77" i="3"/>
  <c r="F82" i="3"/>
  <c r="F86" i="3"/>
  <c r="F90" i="3"/>
  <c r="F74" i="3"/>
  <c r="F78" i="3"/>
  <c r="F87" i="3"/>
  <c r="F71" i="3"/>
  <c r="F75" i="3"/>
  <c r="F114" i="3"/>
  <c r="F70" i="3"/>
  <c r="F103" i="3"/>
  <c r="F92" i="3"/>
  <c r="F81" i="3"/>
  <c r="F127" i="3"/>
  <c r="F32" i="3"/>
  <c r="F28" i="3"/>
  <c r="F60" i="3"/>
  <c r="F20" i="3"/>
  <c r="F12" i="3"/>
  <c r="F53" i="3"/>
  <c r="F57" i="3"/>
  <c r="F61" i="3"/>
  <c r="F45" i="3"/>
  <c r="F49" i="3"/>
  <c r="F33" i="3"/>
  <c r="F37" i="3"/>
  <c r="F21" i="3"/>
  <c r="F25" i="3"/>
  <c r="F9" i="3"/>
  <c r="F13" i="3"/>
  <c r="F17" i="3"/>
  <c r="F54" i="3"/>
  <c r="F58" i="3"/>
  <c r="F42" i="3"/>
  <c r="F46" i="3"/>
  <c r="F50" i="3"/>
  <c r="F34" i="3"/>
  <c r="F38" i="3"/>
  <c r="F22" i="3"/>
  <c r="F26" i="3"/>
  <c r="F10" i="3"/>
  <c r="F14" i="3"/>
  <c r="F55" i="3"/>
  <c r="F59" i="3"/>
  <c r="F43" i="3"/>
  <c r="F47" i="3"/>
  <c r="F31" i="3"/>
  <c r="F35" i="3"/>
  <c r="F39" i="3"/>
  <c r="F23" i="3"/>
  <c r="F27" i="3"/>
  <c r="F11" i="3"/>
  <c r="F15" i="3"/>
  <c r="F56" i="3"/>
  <c r="F44" i="3"/>
  <c r="F48" i="3"/>
  <c r="F36" i="3"/>
  <c r="F24" i="3"/>
  <c r="F16" i="3"/>
  <c r="F19" i="3"/>
  <c r="F30" i="3"/>
  <c r="F52" i="3"/>
  <c r="F8" i="3"/>
  <c r="F41" i="3"/>
  <c r="F65" i="3"/>
  <c r="F62" i="2"/>
  <c r="F40" i="2"/>
  <c r="F51" i="2"/>
  <c r="F18" i="2"/>
  <c r="F29" i="2"/>
  <c r="G69" i="4"/>
  <c r="G69" i="2"/>
  <c r="E51" i="2"/>
  <c r="C10" i="5" s="1"/>
  <c r="E40" i="2"/>
  <c r="C9" i="5" s="1"/>
  <c r="C8" i="5"/>
  <c r="F117" i="4" l="1"/>
  <c r="F121" i="4"/>
  <c r="F105" i="4"/>
  <c r="F109" i="4"/>
  <c r="F93" i="4"/>
  <c r="F97" i="4"/>
  <c r="F101" i="4"/>
  <c r="F85" i="4"/>
  <c r="F89" i="4"/>
  <c r="F73" i="4"/>
  <c r="F77" i="4"/>
  <c r="F119" i="4"/>
  <c r="F107" i="4"/>
  <c r="F95" i="4"/>
  <c r="F83" i="4"/>
  <c r="F71" i="4"/>
  <c r="F75" i="4"/>
  <c r="F116" i="4"/>
  <c r="F104" i="4"/>
  <c r="F96" i="4"/>
  <c r="F84" i="4"/>
  <c r="F88" i="4"/>
  <c r="F76" i="4"/>
  <c r="F118" i="4"/>
  <c r="F122" i="4"/>
  <c r="F106" i="4"/>
  <c r="F110" i="4"/>
  <c r="F94" i="4"/>
  <c r="F98" i="4"/>
  <c r="F82" i="4"/>
  <c r="F86" i="4"/>
  <c r="F90" i="4"/>
  <c r="F74" i="4"/>
  <c r="F78" i="4"/>
  <c r="F115" i="4"/>
  <c r="F123" i="4"/>
  <c r="F111" i="4"/>
  <c r="F99" i="4"/>
  <c r="F87" i="4"/>
  <c r="F79" i="4"/>
  <c r="F120" i="4"/>
  <c r="F108" i="4"/>
  <c r="F112" i="4"/>
  <c r="F100" i="4"/>
  <c r="F72" i="4"/>
  <c r="F114" i="4"/>
  <c r="F70" i="4"/>
  <c r="F81" i="4"/>
  <c r="F103" i="4"/>
  <c r="F92" i="4"/>
  <c r="F127" i="4"/>
  <c r="F116" i="2"/>
  <c r="F120" i="2"/>
  <c r="F104" i="2"/>
  <c r="F108" i="2"/>
  <c r="F112" i="2"/>
  <c r="F96" i="2"/>
  <c r="F100" i="2"/>
  <c r="F119" i="2"/>
  <c r="F111" i="2"/>
  <c r="F99" i="2"/>
  <c r="F117" i="2"/>
  <c r="F121" i="2"/>
  <c r="F105" i="2"/>
  <c r="F109" i="2"/>
  <c r="F93" i="2"/>
  <c r="F97" i="2"/>
  <c r="F101" i="2"/>
  <c r="F115" i="2"/>
  <c r="F107" i="2"/>
  <c r="F95" i="2"/>
  <c r="F118" i="2"/>
  <c r="F122" i="2"/>
  <c r="F106" i="2"/>
  <c r="F110" i="2"/>
  <c r="F94" i="2"/>
  <c r="F98" i="2"/>
  <c r="F123" i="2"/>
  <c r="F86" i="2"/>
  <c r="F83" i="2"/>
  <c r="F87" i="2"/>
  <c r="F71" i="2"/>
  <c r="F75" i="2"/>
  <c r="F84" i="2"/>
  <c r="F88" i="2"/>
  <c r="F72" i="2"/>
  <c r="F76" i="2"/>
  <c r="F85" i="2"/>
  <c r="F89" i="2"/>
  <c r="F73" i="2"/>
  <c r="F77" i="2"/>
  <c r="F82" i="2"/>
  <c r="F90" i="2"/>
  <c r="F74" i="2"/>
  <c r="F78" i="2"/>
  <c r="F79" i="2"/>
  <c r="F114" i="2"/>
  <c r="F70" i="2"/>
  <c r="F103" i="2"/>
  <c r="F81" i="2"/>
  <c r="F92" i="2"/>
  <c r="F63" i="2"/>
  <c r="F124" i="3"/>
  <c r="F80" i="3"/>
  <c r="F40" i="3"/>
  <c r="F51" i="3"/>
  <c r="F18" i="3"/>
  <c r="F102" i="3"/>
  <c r="F91" i="3"/>
  <c r="F113" i="3"/>
  <c r="F29" i="3"/>
  <c r="F62" i="3"/>
  <c r="F29" i="6"/>
  <c r="F124" i="6"/>
  <c r="F113" i="6"/>
  <c r="F62" i="6"/>
  <c r="D11" i="5" s="1"/>
  <c r="F51" i="6"/>
  <c r="F40" i="6"/>
  <c r="F18" i="6"/>
  <c r="D7" i="5" s="1"/>
  <c r="F102" i="6"/>
  <c r="F80" i="6"/>
  <c r="F91" i="6"/>
  <c r="F153" i="2" l="1"/>
  <c r="D25" i="5" s="1"/>
  <c r="F142" i="2"/>
  <c r="D24" i="5" s="1"/>
  <c r="F186" i="2"/>
  <c r="D28" i="5" s="1"/>
  <c r="F175" i="2"/>
  <c r="D27" i="5" s="1"/>
  <c r="F164" i="2"/>
  <c r="D26" i="5" s="1"/>
  <c r="F91" i="2"/>
  <c r="F80" i="2"/>
  <c r="F125" i="3"/>
  <c r="F128" i="3" s="1"/>
  <c r="F63" i="3"/>
  <c r="F66" i="3" s="1"/>
  <c r="F80" i="4"/>
  <c r="F113" i="4"/>
  <c r="F102" i="4"/>
  <c r="F124" i="4"/>
  <c r="F91" i="4"/>
  <c r="D16" i="5" s="1"/>
  <c r="F125" i="6"/>
  <c r="F128" i="6" s="1"/>
  <c r="F63" i="6"/>
  <c r="F66" i="6" s="1"/>
  <c r="F124" i="2"/>
  <c r="F113" i="2"/>
  <c r="F102" i="2"/>
  <c r="E124" i="2"/>
  <c r="E113" i="2"/>
  <c r="E102" i="2"/>
  <c r="E91" i="2"/>
  <c r="E80" i="2"/>
  <c r="E62" i="2"/>
  <c r="C15" i="5" l="1"/>
  <c r="C19" i="5"/>
  <c r="F187" i="2"/>
  <c r="F190" i="2" s="1"/>
  <c r="C17" i="5"/>
  <c r="D15" i="5"/>
  <c r="F129" i="3"/>
  <c r="F191" i="3" s="1"/>
  <c r="D18" i="5"/>
  <c r="D19" i="5"/>
  <c r="D17" i="5"/>
  <c r="F125" i="4"/>
  <c r="F128" i="4" s="1"/>
  <c r="F129" i="4" s="1"/>
  <c r="F129" i="6"/>
  <c r="F191" i="6" s="1"/>
  <c r="C16" i="5"/>
  <c r="C18" i="5"/>
  <c r="C34" i="5" s="1"/>
  <c r="F125" i="2"/>
  <c r="E63" i="2"/>
  <c r="E65" i="2" s="1"/>
  <c r="C11" i="5"/>
  <c r="E125" i="2"/>
  <c r="E127" i="2" s="1"/>
  <c r="D10" i="5"/>
  <c r="D34" i="5" s="1"/>
  <c r="D9" i="5"/>
  <c r="D8" i="5"/>
  <c r="D127" i="2" l="1"/>
  <c r="C20" i="5"/>
  <c r="D128" i="2"/>
  <c r="B21" i="5" s="1"/>
  <c r="B20" i="5"/>
  <c r="F127" i="2"/>
  <c r="D20" i="5" s="1"/>
  <c r="F65" i="2"/>
  <c r="F66" i="2" s="1"/>
  <c r="D65" i="2"/>
  <c r="D30" i="5"/>
  <c r="D35" i="5" s="1"/>
  <c r="C35" i="5"/>
  <c r="B12" i="5"/>
  <c r="C12" i="5"/>
  <c r="D66" i="2"/>
  <c r="E66" i="2"/>
  <c r="C13" i="5" s="1"/>
  <c r="F128" i="2" l="1"/>
  <c r="D129" i="2"/>
  <c r="B13" i="5"/>
  <c r="E128" i="2"/>
  <c r="C21" i="5" s="1"/>
  <c r="D21" i="5"/>
  <c r="B22" i="5" l="1"/>
  <c r="B31" i="5" s="1"/>
  <c r="D191" i="2"/>
  <c r="E129" i="2"/>
  <c r="C36" i="5" l="1"/>
  <c r="E191" i="2"/>
  <c r="C22" i="5"/>
  <c r="D13" i="5"/>
  <c r="F129" i="2"/>
  <c r="D12" i="5"/>
  <c r="D22" i="5" l="1"/>
  <c r="D31" i="5" s="1"/>
  <c r="D36" i="5"/>
  <c r="F191" i="2"/>
  <c r="E36" i="5"/>
  <c r="F36" i="5" s="1"/>
  <c r="C31" i="5"/>
  <c r="E33" i="5"/>
  <c r="F33" i="5" s="1"/>
  <c r="E35" i="5" l="1"/>
  <c r="F35" i="5" s="1"/>
  <c r="E34" i="5"/>
  <c r="F34" i="5" s="1"/>
  <c r="E37" i="5"/>
  <c r="F37" i="5" s="1"/>
</calcChain>
</file>

<file path=xl/sharedStrings.xml><?xml version="1.0" encoding="utf-8"?>
<sst xmlns="http://schemas.openxmlformats.org/spreadsheetml/2006/main" count="256" uniqueCount="45">
  <si>
    <t>Kategoria kosztów</t>
  </si>
  <si>
    <t>Nazwa kosztu</t>
  </si>
  <si>
    <t>BADANIA PRZEMYSŁOWE</t>
  </si>
  <si>
    <t>Wynagrodzenia</t>
  </si>
  <si>
    <t>Dofinansowanie w zł</t>
  </si>
  <si>
    <t>SUMA</t>
  </si>
  <si>
    <t>Podwykonawstwo</t>
  </si>
  <si>
    <t>Koszty aparatury i sprzętu oraz WNiP</t>
  </si>
  <si>
    <t>Koszty budynków i gruntów</t>
  </si>
  <si>
    <t xml:space="preserve">Pozostałe koszty operacyjne </t>
  </si>
  <si>
    <t>PRACE ROZWOJOWE</t>
  </si>
  <si>
    <t>LIMITY</t>
  </si>
  <si>
    <t>Pozostałe koszty operacyjne</t>
  </si>
  <si>
    <t>Badania przemysłowe - SUMA</t>
  </si>
  <si>
    <t>Prace rozwojowe - SUMA</t>
  </si>
  <si>
    <t>RAZEM prace B+R</t>
  </si>
  <si>
    <t>Weryfikacja limitu</t>
  </si>
  <si>
    <t>%  w projekcie</t>
  </si>
  <si>
    <t>Czy wnisokodawca ubiega się o premię z tytułu skutecznej współpracy lub szerokiego rozpowszechniania wyników projektu? (TAK/NIE)</t>
  </si>
  <si>
    <t>Koszty pośrednie</t>
  </si>
  <si>
    <t>Koszty bezpośrednie - SUMA</t>
  </si>
  <si>
    <t>Nr etapu/zadania</t>
  </si>
  <si>
    <t>Dofinansowanie badań przemysłowych w %</t>
  </si>
  <si>
    <t>Dofinansowanie prac rozwojowych w %</t>
  </si>
  <si>
    <t>Grunty i budynki - do 10% kosztów kwalifik.</t>
  </si>
  <si>
    <t>Maksymalny poziom dofinansowania projektu - 85%</t>
  </si>
  <si>
    <t>Kwalifikowalne w zł</t>
  </si>
  <si>
    <t>Wartość ogółem w zł</t>
  </si>
  <si>
    <t>Kwalifikowalne koszty pośrednie</t>
  </si>
  <si>
    <t>Projekt - podsumowanie</t>
  </si>
  <si>
    <t xml:space="preserve">Czy wnioskodawca będzie ponosił koszty pośrednie? (TAK/NIE) </t>
  </si>
  <si>
    <t>PRACE PRZEDWDROŻENIOWE</t>
  </si>
  <si>
    <t>Prace przedwdrożeniowe - SUMA</t>
  </si>
  <si>
    <t>Dofinansowanie prac przedwdrożeniowych w %</t>
  </si>
  <si>
    <t>RAZEM - Prace przedwdrożeniowe</t>
  </si>
  <si>
    <t>Prace przedwdrożeniowe - do 20% kosztów kwalifik.</t>
  </si>
  <si>
    <t>RAZEM prace B+R i przedwdrożeniowe</t>
  </si>
  <si>
    <t>Podwykonawstwo w ramach prac B+R - do 50% kosztów kwalifik. prac B+R</t>
  </si>
  <si>
    <t xml:space="preserve">Koszty narzędzi i sprzętu </t>
  </si>
  <si>
    <t>Koszty narzędzi i sprzętu</t>
  </si>
  <si>
    <r>
      <t xml:space="preserve">Wnioskodawca/konsorcjant/partner będący mikro lub małym przedsiębiorstwem </t>
    </r>
    <r>
      <rPr>
        <b/>
        <i/>
        <sz val="14"/>
        <color theme="1"/>
        <rFont val="Calibri"/>
        <family val="2"/>
        <charset val="238"/>
        <scheme val="minor"/>
      </rPr>
      <t>(proszę wpisać nazwę)</t>
    </r>
  </si>
  <si>
    <r>
      <t xml:space="preserve">Wnioskodawca/konsorcjant/partner będący średnim przedsiębiorstwem </t>
    </r>
    <r>
      <rPr>
        <b/>
        <i/>
        <sz val="14"/>
        <color theme="1"/>
        <rFont val="Calibri"/>
        <family val="2"/>
        <charset val="238"/>
        <scheme val="minor"/>
      </rPr>
      <t>(proszę wpisać nazwę)</t>
    </r>
  </si>
  <si>
    <r>
      <t xml:space="preserve">Wnioskodawca/konsorcjant/partner będący dużym przedsiębiorstwem </t>
    </r>
    <r>
      <rPr>
        <b/>
        <i/>
        <sz val="14"/>
        <color theme="1"/>
        <rFont val="Calibri"/>
        <family val="2"/>
        <charset val="238"/>
        <scheme val="minor"/>
      </rPr>
      <t>(proszę wpisać nazwę)</t>
    </r>
  </si>
  <si>
    <r>
      <t xml:space="preserve">Konsorcjant/partner będący organizacją badawczą lub inny podmiot nie otrzymujący pomocy publicznej </t>
    </r>
    <r>
      <rPr>
        <b/>
        <i/>
        <sz val="14"/>
        <color theme="1"/>
        <rFont val="Calibri"/>
        <family val="2"/>
        <charset val="238"/>
        <scheme val="minor"/>
      </rPr>
      <t>(proszę wpisać nazwę)</t>
    </r>
  </si>
  <si>
    <t>Koszty prac B+R ponoszone przez przedsiębiorstwo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</si>
</sst>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5" xfId="0" applyBorder="1" applyAlignment="1"/>
    <xf numFmtId="2" fontId="0" fillId="0" borderId="0" xfId="0" applyNumberFormat="1"/>
    <xf numFmtId="9" fontId="0" fillId="0" borderId="1" xfId="0" applyNumberFormat="1" applyBorder="1"/>
    <xf numFmtId="0" fontId="0" fillId="0" borderId="1" xfId="0" applyNumberFormat="1" applyBorder="1"/>
    <xf numFmtId="1" fontId="0" fillId="0" borderId="0" xfId="0" applyNumberFormat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4" fontId="0" fillId="4" borderId="2" xfId="0" applyNumberFormat="1" applyFill="1" applyBorder="1"/>
    <xf numFmtId="4" fontId="0" fillId="5" borderId="1" xfId="0" applyNumberFormat="1" applyFill="1" applyBorder="1"/>
    <xf numFmtId="4" fontId="1" fillId="6" borderId="1" xfId="0" applyNumberFormat="1" applyFont="1" applyFill="1" applyBorder="1"/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3" fontId="0" fillId="2" borderId="1" xfId="0" applyNumberFormat="1" applyFill="1" applyBorder="1"/>
    <xf numFmtId="0" fontId="0" fillId="0" borderId="1" xfId="0" applyBorder="1" applyAlignment="1">
      <alignment wrapText="1"/>
    </xf>
    <xf numFmtId="4" fontId="2" fillId="0" borderId="0" xfId="0" applyNumberFormat="1" applyFont="1"/>
    <xf numFmtId="10" fontId="0" fillId="0" borderId="1" xfId="0" applyNumberFormat="1" applyBorder="1"/>
    <xf numFmtId="4" fontId="0" fillId="8" borderId="1" xfId="0" applyNumberFormat="1" applyFill="1" applyBorder="1"/>
    <xf numFmtId="0" fontId="1" fillId="9" borderId="1" xfId="0" applyFont="1" applyFill="1" applyBorder="1" applyAlignment="1">
      <alignment horizontal="right"/>
    </xf>
    <xf numFmtId="4" fontId="1" fillId="6" borderId="2" xfId="0" applyNumberFormat="1" applyFont="1" applyFill="1" applyBorder="1"/>
    <xf numFmtId="4" fontId="1" fillId="9" borderId="1" xfId="0" applyNumberFormat="1" applyFont="1" applyFill="1" applyBorder="1"/>
    <xf numFmtId="0" fontId="1" fillId="6" borderId="2" xfId="0" applyFont="1" applyFill="1" applyBorder="1" applyAlignment="1">
      <alignment horizontal="left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3" fontId="1" fillId="6" borderId="2" xfId="0" applyNumberFormat="1" applyFont="1" applyFill="1" applyBorder="1"/>
    <xf numFmtId="3" fontId="1" fillId="9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3" xfId="0" applyFill="1" applyBorder="1" applyAlignment="1"/>
    <xf numFmtId="0" fontId="0" fillId="0" borderId="4" xfId="0" applyFill="1" applyBorder="1" applyAlignme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3" xfId="0" applyBorder="1" applyAlignment="1"/>
    <xf numFmtId="0" fontId="0" fillId="0" borderId="5" xfId="0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/>
    <xf numFmtId="0" fontId="1" fillId="8" borderId="3" xfId="0" applyFont="1" applyFill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3" xfId="0" applyFill="1" applyBorder="1" applyAlignment="1">
      <alignment horizontal="right" wrapText="1"/>
    </xf>
    <xf numFmtId="0" fontId="0" fillId="0" borderId="5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0" fillId="0" borderId="5" xfId="0" applyBorder="1" applyAlignment="1">
      <alignment horizontal="right" wrapText="1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right" vertical="center" wrapText="1"/>
    </xf>
    <xf numFmtId="0" fontId="0" fillId="5" borderId="3" xfId="0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wrapText="1"/>
    </xf>
    <xf numFmtId="3" fontId="0" fillId="2" borderId="1" xfId="0" applyNumberFormat="1" applyFill="1" applyBorder="1" applyAlignment="1"/>
    <xf numFmtId="3" fontId="0" fillId="4" borderId="2" xfId="0" applyNumberFormat="1" applyFill="1" applyBorder="1"/>
    <xf numFmtId="3" fontId="0" fillId="5" borderId="1" xfId="0" applyNumberFormat="1" applyFill="1" applyBorder="1"/>
    <xf numFmtId="3" fontId="1" fillId="6" borderId="5" xfId="0" applyNumberFormat="1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8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8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3</xdr:col>
      <xdr:colOff>1722983</xdr:colOff>
      <xdr:row>0</xdr:row>
      <xdr:rowOff>1180952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8333333" cy="1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41</xdr:row>
      <xdr:rowOff>76200</xdr:rowOff>
    </xdr:from>
    <xdr:to>
      <xdr:col>3</xdr:col>
      <xdr:colOff>1818233</xdr:colOff>
      <xdr:row>44</xdr:row>
      <xdr:rowOff>123748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9382125"/>
          <a:ext cx="8333333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opLeftCell="A10" zoomScaleNormal="100" workbookViewId="0">
      <selection activeCell="B29" sqref="B29"/>
    </sheetView>
  </sheetViews>
  <sheetFormatPr defaultRowHeight="15" x14ac:dyDescent="0.25"/>
  <cols>
    <col min="1" max="1" width="42.140625" customWidth="1"/>
    <col min="2" max="4" width="30" style="10" customWidth="1"/>
    <col min="5" max="5" width="15.5703125" customWidth="1"/>
    <col min="6" max="6" width="18.42578125" customWidth="1"/>
  </cols>
  <sheetData>
    <row r="1" spans="1:4" ht="128.25" customHeight="1" x14ac:dyDescent="0.25"/>
    <row r="2" spans="1:4" ht="18.75" x14ac:dyDescent="0.3">
      <c r="A2" s="1" t="s">
        <v>29</v>
      </c>
      <c r="B2" s="22"/>
    </row>
    <row r="5" spans="1:4" x14ac:dyDescent="0.25">
      <c r="A5" s="2" t="s">
        <v>0</v>
      </c>
      <c r="B5" s="11" t="s">
        <v>27</v>
      </c>
      <c r="C5" s="11" t="s">
        <v>26</v>
      </c>
      <c r="D5" s="11" t="s">
        <v>4</v>
      </c>
    </row>
    <row r="6" spans="1:4" x14ac:dyDescent="0.25">
      <c r="A6" s="38" t="s">
        <v>2</v>
      </c>
      <c r="B6" s="38"/>
      <c r="C6" s="38"/>
      <c r="D6" s="38"/>
    </row>
    <row r="7" spans="1:4" x14ac:dyDescent="0.25">
      <c r="A7" s="3" t="s">
        <v>3</v>
      </c>
      <c r="B7" s="19">
        <f>SUM('przedsiębiorstwo mikro lub małe'!$D$18,'przedsiębiorstwo średnie'!$D$18,'przedsiębiorstwo duże'!$D$18,'organizacja badawcza i inne'!$D$18)</f>
        <v>0</v>
      </c>
      <c r="C7" s="19">
        <f>SUM('przedsiębiorstwo mikro lub małe'!$E$18,'przedsiębiorstwo średnie'!$E$18,'przedsiębiorstwo duże'!$E$18,'organizacja badawcza i inne'!$E$18)</f>
        <v>0</v>
      </c>
      <c r="D7" s="12">
        <f>SUM('przedsiębiorstwo mikro lub małe'!$F$18,'przedsiębiorstwo średnie'!$F$18,'przedsiębiorstwo duże'!$F$18,'organizacja badawcza i inne'!$F$18)</f>
        <v>0</v>
      </c>
    </row>
    <row r="8" spans="1:4" x14ac:dyDescent="0.25">
      <c r="A8" s="3" t="s">
        <v>6</v>
      </c>
      <c r="B8" s="19">
        <f>SUM('przedsiębiorstwo mikro lub małe'!$D$29,'przedsiębiorstwo średnie'!$D$29,'przedsiębiorstwo duże'!$D$29,'organizacja badawcza i inne'!$D$29)</f>
        <v>0</v>
      </c>
      <c r="C8" s="19">
        <f>SUM('przedsiębiorstwo mikro lub małe'!$E$29,'przedsiębiorstwo średnie'!$E$29,'przedsiębiorstwo duże'!$E$29,'organizacja badawcza i inne'!$E$29)</f>
        <v>0</v>
      </c>
      <c r="D8" s="12">
        <f>SUM('przedsiębiorstwo mikro lub małe'!$F$29,'przedsiębiorstwo średnie'!$F$29,'przedsiębiorstwo duże'!$F$29,'organizacja badawcza i inne'!$F$29)</f>
        <v>0</v>
      </c>
    </row>
    <row r="9" spans="1:4" x14ac:dyDescent="0.25">
      <c r="A9" s="3" t="s">
        <v>7</v>
      </c>
      <c r="B9" s="19">
        <f>SUM('przedsiębiorstwo mikro lub małe'!$D$40,'przedsiębiorstwo średnie'!$D$40,'przedsiębiorstwo duże'!$D$40,'organizacja badawcza i inne'!$D$40)</f>
        <v>0</v>
      </c>
      <c r="C9" s="19">
        <f>SUM('przedsiębiorstwo mikro lub małe'!$E$40,'przedsiębiorstwo średnie'!$E$40,'przedsiębiorstwo duże'!$E$40,'organizacja badawcza i inne'!$E$40)</f>
        <v>0</v>
      </c>
      <c r="D9" s="12">
        <f>SUM('przedsiębiorstwo mikro lub małe'!$F$40,'przedsiębiorstwo średnie'!$F$40,'przedsiębiorstwo duże'!$F$40,'organizacja badawcza i inne'!$F$40)</f>
        <v>0</v>
      </c>
    </row>
    <row r="10" spans="1:4" x14ac:dyDescent="0.25">
      <c r="A10" s="3" t="s">
        <v>8</v>
      </c>
      <c r="B10" s="19">
        <f>SUM('przedsiębiorstwo mikro lub małe'!$D$51,'przedsiębiorstwo średnie'!$D$51,'przedsiębiorstwo duże'!$D$51,'organizacja badawcza i inne'!$D$51)</f>
        <v>0</v>
      </c>
      <c r="C10" s="19">
        <f>SUM('przedsiębiorstwo mikro lub małe'!$E$51,'przedsiębiorstwo średnie'!$E$51,'przedsiębiorstwo duże'!$E$51,'organizacja badawcza i inne'!$E$51)</f>
        <v>0</v>
      </c>
      <c r="D10" s="12">
        <f>SUM('przedsiębiorstwo mikro lub małe'!$F$51,'przedsiębiorstwo średnie'!$F$51,'przedsiębiorstwo duże'!$F$51,'organizacja badawcza i inne'!$F$51)</f>
        <v>0</v>
      </c>
    </row>
    <row r="11" spans="1:4" x14ac:dyDescent="0.25">
      <c r="A11" s="3" t="s">
        <v>12</v>
      </c>
      <c r="B11" s="19">
        <f>SUM('przedsiębiorstwo mikro lub małe'!$D$62,'przedsiębiorstwo średnie'!$D$62,'przedsiębiorstwo duże'!$D$62,'organizacja badawcza i inne'!$D$62)</f>
        <v>0</v>
      </c>
      <c r="C11" s="19">
        <f>SUM('przedsiębiorstwo mikro lub małe'!$E$62,'przedsiębiorstwo średnie'!$E$62,'przedsiębiorstwo duże'!$E$62,'organizacja badawcza i inne'!$E$62)</f>
        <v>0</v>
      </c>
      <c r="D11" s="12">
        <f>SUM('przedsiębiorstwo mikro lub małe'!$F$62,'przedsiębiorstwo średnie'!$F$62,'przedsiębiorstwo duże'!$F$62,'organizacja badawcza i inne'!$F$62)</f>
        <v>0</v>
      </c>
    </row>
    <row r="12" spans="1:4" x14ac:dyDescent="0.25">
      <c r="A12" s="3" t="s">
        <v>19</v>
      </c>
      <c r="B12" s="19">
        <f>SUM('przedsiębiorstwo mikro lub małe'!$E$65,'przedsiębiorstwo średnie'!$E$65,'przedsiębiorstwo duże'!$E$65,'organizacja badawcza i inne'!$E$65)</f>
        <v>0</v>
      </c>
      <c r="C12" s="19">
        <f>SUM('przedsiębiorstwo mikro lub małe'!$E$65,'przedsiębiorstwo średnie'!$E$65,'przedsiębiorstwo duże'!$E$65,'organizacja badawcza i inne'!$E$65)</f>
        <v>0</v>
      </c>
      <c r="D12" s="12">
        <f>SUM('przedsiębiorstwo mikro lub małe'!$F$65,'przedsiębiorstwo średnie'!$F$65,'przedsiębiorstwo duże'!$F$65,'organizacja badawcza i inne'!$F$65)</f>
        <v>0</v>
      </c>
    </row>
    <row r="13" spans="1:4" x14ac:dyDescent="0.25">
      <c r="A13" s="4" t="s">
        <v>13</v>
      </c>
      <c r="B13" s="20">
        <f>SUM('przedsiębiorstwo mikro lub małe'!$D$66,'przedsiębiorstwo średnie'!$D$66,'przedsiębiorstwo duże'!$D$66,'organizacja badawcza i inne'!$D$66)</f>
        <v>0</v>
      </c>
      <c r="C13" s="20">
        <f>SUM('przedsiębiorstwo mikro lub małe'!$E$66,'przedsiębiorstwo średnie'!$E$66,'przedsiębiorstwo duże'!$E$66,'organizacja badawcza i inne'!$E$66)</f>
        <v>0</v>
      </c>
      <c r="D13" s="13">
        <f>SUM('przedsiębiorstwo mikro lub małe'!$F$66,'przedsiębiorstwo średnie'!$F$66,'przedsiębiorstwo duże'!$F$66,'organizacja badawcza i inne'!$F$66)</f>
        <v>0</v>
      </c>
    </row>
    <row r="14" spans="1:4" x14ac:dyDescent="0.25">
      <c r="A14" s="39" t="s">
        <v>10</v>
      </c>
      <c r="B14" s="39"/>
      <c r="C14" s="39"/>
      <c r="D14" s="39"/>
    </row>
    <row r="15" spans="1:4" x14ac:dyDescent="0.25">
      <c r="A15" s="3" t="s">
        <v>3</v>
      </c>
      <c r="B15" s="19">
        <f>SUM('przedsiębiorstwo mikro lub małe'!$D$80,'przedsiębiorstwo średnie'!$D$80,'przedsiębiorstwo duże'!$D$80,'organizacja badawcza i inne'!$D$80)</f>
        <v>0</v>
      </c>
      <c r="C15" s="19">
        <f>SUM('przedsiębiorstwo mikro lub małe'!$E$80,'przedsiębiorstwo średnie'!$E$80,'przedsiębiorstwo duże'!$E$80,'organizacja badawcza i inne'!$E$80)</f>
        <v>0</v>
      </c>
      <c r="D15" s="12">
        <f>SUM('przedsiębiorstwo mikro lub małe'!$F$80,'przedsiębiorstwo średnie'!$F$80,'przedsiębiorstwo duże'!$F$80,'organizacja badawcza i inne'!$F$80)</f>
        <v>0</v>
      </c>
    </row>
    <row r="16" spans="1:4" x14ac:dyDescent="0.25">
      <c r="A16" s="3" t="s">
        <v>6</v>
      </c>
      <c r="B16" s="19">
        <f>SUM('przedsiębiorstwo mikro lub małe'!$D$91,'przedsiębiorstwo średnie'!$D$91,'przedsiębiorstwo duże'!$D$91,'organizacja badawcza i inne'!$D$91)</f>
        <v>0</v>
      </c>
      <c r="C16" s="19">
        <f>SUM('przedsiębiorstwo mikro lub małe'!$E$91,'przedsiębiorstwo średnie'!$E$91,'przedsiębiorstwo duże'!$E$91,'organizacja badawcza i inne'!$E$91)</f>
        <v>0</v>
      </c>
      <c r="D16" s="12">
        <f>SUM('przedsiębiorstwo mikro lub małe'!$F$91,'przedsiębiorstwo średnie'!$F$91,'przedsiębiorstwo duże'!$F$91,'organizacja badawcza i inne'!$F$91)</f>
        <v>0</v>
      </c>
    </row>
    <row r="17" spans="1:6" x14ac:dyDescent="0.25">
      <c r="A17" s="3" t="s">
        <v>7</v>
      </c>
      <c r="B17" s="19">
        <f>SUM('przedsiębiorstwo mikro lub małe'!$D$102,'przedsiębiorstwo średnie'!$D$102,'przedsiębiorstwo duże'!$D$102,'organizacja badawcza i inne'!$D$102)</f>
        <v>0</v>
      </c>
      <c r="C17" s="19">
        <f>SUM('przedsiębiorstwo mikro lub małe'!$E$102,'przedsiębiorstwo średnie'!$E$102,'przedsiębiorstwo duże'!$E$102,'organizacja badawcza i inne'!$E$102)</f>
        <v>0</v>
      </c>
      <c r="D17" s="12">
        <f>SUM('przedsiębiorstwo mikro lub małe'!$F$102,'przedsiębiorstwo średnie'!$F$102,'przedsiębiorstwo duże'!$F$102,'organizacja badawcza i inne'!$F$102)</f>
        <v>0</v>
      </c>
    </row>
    <row r="18" spans="1:6" x14ac:dyDescent="0.25">
      <c r="A18" s="3" t="s">
        <v>8</v>
      </c>
      <c r="B18" s="19">
        <f>SUM('przedsiębiorstwo mikro lub małe'!$D$113,'przedsiębiorstwo średnie'!$D$113,'przedsiębiorstwo duże'!$D$113,'organizacja badawcza i inne'!$D$113)</f>
        <v>0</v>
      </c>
      <c r="C18" s="19">
        <f>SUM('przedsiębiorstwo mikro lub małe'!$E$113,'przedsiębiorstwo średnie'!$E$113,'przedsiębiorstwo duże'!$E$113,'organizacja badawcza i inne'!$E$113)</f>
        <v>0</v>
      </c>
      <c r="D18" s="12">
        <f>SUM('przedsiębiorstwo mikro lub małe'!$F$113,'przedsiębiorstwo średnie'!$F$113,'przedsiębiorstwo duże'!$F$113,'organizacja badawcza i inne'!$F$113)</f>
        <v>0</v>
      </c>
    </row>
    <row r="19" spans="1:6" x14ac:dyDescent="0.25">
      <c r="A19" s="3" t="s">
        <v>12</v>
      </c>
      <c r="B19" s="19">
        <f>SUM('przedsiębiorstwo mikro lub małe'!$D$124,'przedsiębiorstwo średnie'!$D$124,'przedsiębiorstwo duże'!$D$124,'organizacja badawcza i inne'!$D$124)</f>
        <v>0</v>
      </c>
      <c r="C19" s="19">
        <f>SUM('przedsiębiorstwo mikro lub małe'!$E$124,'przedsiębiorstwo średnie'!$E$124,'przedsiębiorstwo duże'!$E$124,'organizacja badawcza i inne'!$E$124)</f>
        <v>0</v>
      </c>
      <c r="D19" s="12">
        <f>SUM('przedsiębiorstwo mikro lub małe'!$F$124,'przedsiębiorstwo średnie'!$F$124,'przedsiębiorstwo duże'!$F$124,'organizacja badawcza i inne'!$F$124)</f>
        <v>0</v>
      </c>
    </row>
    <row r="20" spans="1:6" x14ac:dyDescent="0.25">
      <c r="A20" s="3" t="s">
        <v>19</v>
      </c>
      <c r="B20" s="19">
        <f>SUM('przedsiębiorstwo mikro lub małe'!$E$127,'przedsiębiorstwo średnie'!$E$127,'przedsiębiorstwo duże'!$E$127,'organizacja badawcza i inne'!$E$127)</f>
        <v>0</v>
      </c>
      <c r="C20" s="19">
        <f>SUM('przedsiębiorstwo mikro lub małe'!$E$127,'przedsiębiorstwo średnie'!$E$127,'przedsiębiorstwo duże'!$E$127,'organizacja badawcza i inne'!$E$127)</f>
        <v>0</v>
      </c>
      <c r="D20" s="12">
        <f>SUM('przedsiębiorstwo mikro lub małe'!$F$127,'przedsiębiorstwo średnie'!$F$127,'przedsiębiorstwo duże'!$F$127,'organizacja badawcza i inne'!$F$127)</f>
        <v>0</v>
      </c>
    </row>
    <row r="21" spans="1:6" x14ac:dyDescent="0.25">
      <c r="A21" s="4" t="s">
        <v>14</v>
      </c>
      <c r="B21" s="20">
        <f>SUM('przedsiębiorstwo mikro lub małe'!$D$128,'przedsiębiorstwo średnie'!$D$128,'przedsiębiorstwo duże'!$D$128,'organizacja badawcza i inne'!$D$128)</f>
        <v>0</v>
      </c>
      <c r="C21" s="20">
        <f>SUM('przedsiębiorstwo mikro lub małe'!$E$128,'przedsiębiorstwo średnie'!$E$128,'przedsiębiorstwo duże'!$E$128,'organizacja badawcza i inne'!$E$128)</f>
        <v>0</v>
      </c>
      <c r="D21" s="13">
        <f>SUM('przedsiębiorstwo mikro lub małe'!$F$128,'przedsiębiorstwo średnie'!$F$128,'przedsiębiorstwo duże'!$F$128,'organizacja badawcza i inne'!$F$128)</f>
        <v>0</v>
      </c>
    </row>
    <row r="22" spans="1:6" x14ac:dyDescent="0.25">
      <c r="A22" s="28" t="s">
        <v>15</v>
      </c>
      <c r="B22" s="32">
        <f>SUM('przedsiębiorstwo mikro lub małe'!$D$129,'przedsiębiorstwo średnie'!$D$129,'przedsiębiorstwo duże'!$D$129,'organizacja badawcza i inne'!$D$129)</f>
        <v>0</v>
      </c>
      <c r="C22" s="32">
        <f>SUM('przedsiębiorstwo mikro lub małe'!$E$129,'przedsiębiorstwo średnie'!$E$129,'przedsiębiorstwo duże'!$E$129,'organizacja badawcza i inne'!$E$129)</f>
        <v>0</v>
      </c>
      <c r="D22" s="26">
        <f>SUM('przedsiębiorstwo mikro lub małe'!$F$129,'przedsiębiorstwo średnie'!$F$129,'przedsiębiorstwo duże'!$F$129,'organizacja badawcza i inne'!$F$129)</f>
        <v>0</v>
      </c>
    </row>
    <row r="23" spans="1:6" x14ac:dyDescent="0.25">
      <c r="A23" s="43" t="s">
        <v>31</v>
      </c>
      <c r="B23" s="44"/>
      <c r="C23" s="44"/>
      <c r="D23" s="45"/>
    </row>
    <row r="24" spans="1:6" x14ac:dyDescent="0.25">
      <c r="A24" s="3" t="s">
        <v>3</v>
      </c>
      <c r="B24" s="19">
        <f>'przedsiębiorstwo mikro lub małe'!D142+'przedsiębiorstwo średnie'!D142+'przedsiębiorstwo duże'!D142</f>
        <v>0</v>
      </c>
      <c r="C24" s="19">
        <f>'przedsiębiorstwo mikro lub małe'!E142+'przedsiębiorstwo średnie'!E142+'przedsiębiorstwo duże'!E142</f>
        <v>0</v>
      </c>
      <c r="D24" s="12">
        <f>'przedsiębiorstwo mikro lub małe'!F142+'przedsiębiorstwo średnie'!F142+'przedsiębiorstwo duże'!F142</f>
        <v>0</v>
      </c>
    </row>
    <row r="25" spans="1:6" x14ac:dyDescent="0.25">
      <c r="A25" s="3" t="s">
        <v>6</v>
      </c>
      <c r="B25" s="19">
        <f>'przedsiębiorstwo mikro lub małe'!D153+'przedsiębiorstwo średnie'!D153+'przedsiębiorstwo duże'!D153</f>
        <v>0</v>
      </c>
      <c r="C25" s="19">
        <f>'przedsiębiorstwo mikro lub małe'!E153+'przedsiębiorstwo średnie'!E153+'przedsiębiorstwo duże'!E153</f>
        <v>0</v>
      </c>
      <c r="D25" s="12">
        <f>'przedsiębiorstwo mikro lub małe'!F153+'przedsiębiorstwo średnie'!F153+'przedsiębiorstwo duże'!F153</f>
        <v>0</v>
      </c>
    </row>
    <row r="26" spans="1:6" x14ac:dyDescent="0.25">
      <c r="A26" s="3" t="s">
        <v>39</v>
      </c>
      <c r="B26" s="19">
        <f>'przedsiębiorstwo mikro lub małe'!D164+'przedsiębiorstwo średnie'!D164+'przedsiębiorstwo duże'!D164</f>
        <v>0</v>
      </c>
      <c r="C26" s="19">
        <f>'przedsiębiorstwo mikro lub małe'!E164+'przedsiębiorstwo średnie'!E164+'przedsiębiorstwo duże'!E164</f>
        <v>0</v>
      </c>
      <c r="D26" s="12">
        <f>'przedsiębiorstwo mikro lub małe'!F164+'przedsiębiorstwo średnie'!F164+'przedsiębiorstwo duże'!F164</f>
        <v>0</v>
      </c>
    </row>
    <row r="27" spans="1:6" x14ac:dyDescent="0.25">
      <c r="A27" s="3" t="s">
        <v>8</v>
      </c>
      <c r="B27" s="19">
        <f>'przedsiębiorstwo mikro lub małe'!D175+'przedsiębiorstwo średnie'!D175+'przedsiębiorstwo duże'!D175</f>
        <v>0</v>
      </c>
      <c r="C27" s="19">
        <f>'przedsiębiorstwo mikro lub małe'!E175+'przedsiębiorstwo średnie'!E175+'przedsiębiorstwo duże'!E175</f>
        <v>0</v>
      </c>
      <c r="D27" s="12">
        <f>'przedsiębiorstwo mikro lub małe'!F175+'przedsiębiorstwo średnie'!F175+'przedsiębiorstwo duże'!F175</f>
        <v>0</v>
      </c>
    </row>
    <row r="28" spans="1:6" x14ac:dyDescent="0.25">
      <c r="A28" s="3" t="s">
        <v>12</v>
      </c>
      <c r="B28" s="19">
        <f>'przedsiębiorstwo mikro lub małe'!D186+'przedsiębiorstwo średnie'!D186+'przedsiębiorstwo duże'!D186</f>
        <v>0</v>
      </c>
      <c r="C28" s="19">
        <f>'przedsiębiorstwo mikro lub małe'!E186+'przedsiębiorstwo średnie'!E186+'przedsiębiorstwo duże'!E186</f>
        <v>0</v>
      </c>
      <c r="D28" s="12">
        <f>'przedsiębiorstwo mikro lub małe'!F186+'przedsiębiorstwo średnie'!F186+'przedsiębiorstwo duże'!F186</f>
        <v>0</v>
      </c>
    </row>
    <row r="29" spans="1:6" x14ac:dyDescent="0.25">
      <c r="A29" s="3" t="s">
        <v>19</v>
      </c>
      <c r="B29" s="19">
        <f>'przedsiębiorstwo mikro lub małe'!E189+'przedsiębiorstwo średnie'!E189+'przedsiębiorstwo duże'!E189</f>
        <v>0</v>
      </c>
      <c r="C29" s="19">
        <f>'przedsiębiorstwo mikro lub małe'!E189+'przedsiębiorstwo średnie'!E189+'przedsiębiorstwo duże'!E189</f>
        <v>0</v>
      </c>
      <c r="D29" s="12">
        <f>'przedsiębiorstwo mikro lub małe'!F189+'przedsiębiorstwo średnie'!F189+'przedsiębiorstwo duże'!F189</f>
        <v>0</v>
      </c>
    </row>
    <row r="30" spans="1:6" x14ac:dyDescent="0.25">
      <c r="A30" s="4" t="s">
        <v>32</v>
      </c>
      <c r="B30" s="20">
        <f>'przedsiębiorstwo mikro lub małe'!D190+'przedsiębiorstwo średnie'!D190+'przedsiębiorstwo duże'!D190</f>
        <v>0</v>
      </c>
      <c r="C30" s="20">
        <f>'przedsiębiorstwo mikro lub małe'!E190+'przedsiębiorstwo średnie'!E190+'przedsiębiorstwo duże'!E190</f>
        <v>0</v>
      </c>
      <c r="D30" s="13">
        <f>'przedsiębiorstwo mikro lub małe'!F190+'przedsiębiorstwo średnie'!F190+'przedsiębiorstwo duże'!F190</f>
        <v>0</v>
      </c>
    </row>
    <row r="31" spans="1:6" x14ac:dyDescent="0.25">
      <c r="A31" s="25" t="s">
        <v>36</v>
      </c>
      <c r="B31" s="33">
        <f>B22+B30</f>
        <v>0</v>
      </c>
      <c r="C31" s="33">
        <f t="shared" ref="C31:D31" si="0">C22+C30</f>
        <v>0</v>
      </c>
      <c r="D31" s="27">
        <f t="shared" si="0"/>
        <v>0</v>
      </c>
    </row>
    <row r="32" spans="1:6" x14ac:dyDescent="0.25">
      <c r="A32" s="40" t="s">
        <v>11</v>
      </c>
      <c r="B32" s="40"/>
      <c r="C32" s="40"/>
      <c r="D32" s="40"/>
      <c r="E32" s="2" t="s">
        <v>17</v>
      </c>
      <c r="F32" s="2" t="s">
        <v>16</v>
      </c>
    </row>
    <row r="33" spans="1:6" x14ac:dyDescent="0.25">
      <c r="A33" s="41" t="s">
        <v>37</v>
      </c>
      <c r="B33" s="42"/>
      <c r="C33" s="34">
        <f>SUM(C8,C16)</f>
        <v>0</v>
      </c>
      <c r="D33" s="29">
        <f t="shared" ref="D33" si="1">SUM(D8,D16)</f>
        <v>0</v>
      </c>
      <c r="E33" s="30" t="e">
        <f>C33/C22</f>
        <v>#DIV/0!</v>
      </c>
      <c r="F33" s="31" t="e">
        <f>IF(E33&lt;=50%,"TAK","NIE")</f>
        <v>#DIV/0!</v>
      </c>
    </row>
    <row r="34" spans="1:6" x14ac:dyDescent="0.25">
      <c r="A34" s="41" t="s">
        <v>24</v>
      </c>
      <c r="B34" s="42"/>
      <c r="C34" s="34">
        <f>SUM(C10,C18,C27)</f>
        <v>0</v>
      </c>
      <c r="D34" s="29">
        <f>SUM(D10,D18,D27)</f>
        <v>0</v>
      </c>
      <c r="E34" s="30" t="e">
        <f>C34/C31</f>
        <v>#DIV/0!</v>
      </c>
      <c r="F34" s="31" t="e">
        <f>IF(E34&lt;=10%,"TAK","NIE")</f>
        <v>#DIV/0!</v>
      </c>
    </row>
    <row r="35" spans="1:6" x14ac:dyDescent="0.25">
      <c r="A35" s="35" t="s">
        <v>35</v>
      </c>
      <c r="B35" s="35"/>
      <c r="C35" s="34">
        <f>C30</f>
        <v>0</v>
      </c>
      <c r="D35" s="29">
        <f>D30</f>
        <v>0</v>
      </c>
      <c r="E35" s="30" t="e">
        <f>C35/C31</f>
        <v>#DIV/0!</v>
      </c>
      <c r="F35" s="31" t="e">
        <f>IF(E35&lt;=20%,"TAK","NIE")</f>
        <v>#DIV/0!</v>
      </c>
    </row>
    <row r="36" spans="1:6" ht="15.75" customHeight="1" x14ac:dyDescent="0.25">
      <c r="A36" s="46" t="s">
        <v>44</v>
      </c>
      <c r="B36" s="46"/>
      <c r="C36" s="34">
        <f>'przedsiębiorstwo mikro lub małe'!E129+'przedsiębiorstwo średnie'!E129+'przedsiębiorstwo duże'!E129</f>
        <v>0</v>
      </c>
      <c r="D36" s="29">
        <f>'przedsiębiorstwo mikro lub małe'!F129+'przedsiębiorstwo średnie'!F129+'przedsiębiorstwo duże'!F129</f>
        <v>0</v>
      </c>
      <c r="E36" s="30" t="e">
        <f>C36/C22</f>
        <v>#DIV/0!</v>
      </c>
      <c r="F36" s="31" t="e">
        <f>IF(E36&gt;=30%,"TAK","NIE")</f>
        <v>#DIV/0!</v>
      </c>
    </row>
    <row r="37" spans="1:6" x14ac:dyDescent="0.25">
      <c r="A37" s="36" t="s">
        <v>25</v>
      </c>
      <c r="B37" s="37"/>
      <c r="C37" s="37"/>
      <c r="D37" s="37"/>
      <c r="E37" s="23" t="e">
        <f>D31/C31</f>
        <v>#DIV/0!</v>
      </c>
      <c r="F37" s="8" t="e">
        <f>IF(E37&lt;=85%,"TAK","NIE")</f>
        <v>#DIV/0!</v>
      </c>
    </row>
  </sheetData>
  <sheetProtection algorithmName="SHA-512" hashValue="hcWwMHXp27JtELANUiz7pWisKXzEDwTpb6oDhaShmiiLswPgvid7D0mAFAFd7pdUXKAaKU0gOjqcZTZ25mvdKw==" saltValue="5pNRdW60vPREuQVYAZedNQ==" spinCount="100000" sheet="1" objects="1" scenarios="1"/>
  <mergeCells count="9">
    <mergeCell ref="A35:B35"/>
    <mergeCell ref="A37:D37"/>
    <mergeCell ref="A6:D6"/>
    <mergeCell ref="A14:D14"/>
    <mergeCell ref="A32:D32"/>
    <mergeCell ref="A33:B33"/>
    <mergeCell ref="A34:B34"/>
    <mergeCell ref="A23:D23"/>
    <mergeCell ref="A36:B36"/>
  </mergeCell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1"/>
  <sheetViews>
    <sheetView tabSelected="1" zoomScaleNormal="100" workbookViewId="0">
      <pane ySplit="4" topLeftCell="A167" activePane="bottomLeft" state="frozen"/>
      <selection pane="bottomLeft" activeCell="E195" sqref="E195"/>
    </sheetView>
  </sheetViews>
  <sheetFormatPr defaultRowHeight="15" x14ac:dyDescent="0.25"/>
  <cols>
    <col min="1" max="1" width="23.140625" customWidth="1"/>
    <col min="2" max="2" width="27.5703125" customWidth="1"/>
    <col min="3" max="3" width="16.28515625" customWidth="1"/>
    <col min="4" max="5" width="24.85546875" style="17" customWidth="1"/>
    <col min="6" max="6" width="24.85546875" style="10" customWidth="1"/>
    <col min="7" max="7" width="11.42578125" customWidth="1"/>
  </cols>
  <sheetData>
    <row r="1" spans="1:8" ht="18.75" x14ac:dyDescent="0.3">
      <c r="A1" s="1" t="s">
        <v>40</v>
      </c>
    </row>
    <row r="4" spans="1:8" x14ac:dyDescent="0.25">
      <c r="A4" s="2" t="s">
        <v>0</v>
      </c>
      <c r="B4" s="2" t="s">
        <v>1</v>
      </c>
      <c r="C4" s="2" t="s">
        <v>21</v>
      </c>
      <c r="D4" s="18" t="s">
        <v>27</v>
      </c>
      <c r="E4" s="18" t="s">
        <v>26</v>
      </c>
      <c r="F4" s="11" t="s">
        <v>4</v>
      </c>
    </row>
    <row r="5" spans="1:8" x14ac:dyDescent="0.25">
      <c r="A5" s="67" t="s">
        <v>2</v>
      </c>
      <c r="B5" s="51"/>
      <c r="C5" s="51"/>
      <c r="D5" s="51"/>
      <c r="E5" s="51"/>
      <c r="F5" s="51"/>
      <c r="G5" s="42"/>
    </row>
    <row r="6" spans="1:8" x14ac:dyDescent="0.25">
      <c r="A6" s="48" t="s">
        <v>18</v>
      </c>
      <c r="B6" s="49"/>
      <c r="C6" s="49"/>
      <c r="D6" s="49"/>
      <c r="E6" s="49"/>
      <c r="F6" s="49"/>
      <c r="G6" s="3"/>
    </row>
    <row r="7" spans="1:8" x14ac:dyDescent="0.25">
      <c r="A7" s="48" t="s">
        <v>22</v>
      </c>
      <c r="B7" s="49"/>
      <c r="C7" s="49"/>
      <c r="D7" s="49"/>
      <c r="E7" s="49"/>
      <c r="F7" s="49"/>
      <c r="G7" s="7">
        <f>IF($G$6="TAK",80%,70%)</f>
        <v>0.7</v>
      </c>
    </row>
    <row r="8" spans="1:8" x14ac:dyDescent="0.25">
      <c r="A8" s="60" t="s">
        <v>3</v>
      </c>
      <c r="B8" s="21"/>
      <c r="C8" s="21"/>
      <c r="D8" s="19">
        <v>0</v>
      </c>
      <c r="E8" s="19">
        <v>0</v>
      </c>
      <c r="F8" s="12">
        <f>ROUND(PRODUCT(E8,$G$7),2)</f>
        <v>0</v>
      </c>
      <c r="G8" s="9"/>
      <c r="H8" s="6"/>
    </row>
    <row r="9" spans="1:8" x14ac:dyDescent="0.25">
      <c r="A9" s="60"/>
      <c r="B9" s="21"/>
      <c r="C9" s="21"/>
      <c r="D9" s="19">
        <v>0</v>
      </c>
      <c r="E9" s="19">
        <v>0</v>
      </c>
      <c r="F9" s="12">
        <f t="shared" ref="F9:F17" si="0">ROUND(PRODUCT(E9,$G$7),2)</f>
        <v>0</v>
      </c>
      <c r="G9" s="9"/>
    </row>
    <row r="10" spans="1:8" x14ac:dyDescent="0.25">
      <c r="A10" s="60"/>
      <c r="B10" s="21"/>
      <c r="C10" s="21"/>
      <c r="D10" s="19">
        <v>0</v>
      </c>
      <c r="E10" s="19">
        <v>0</v>
      </c>
      <c r="F10" s="12">
        <f t="shared" si="0"/>
        <v>0</v>
      </c>
      <c r="G10" s="9"/>
    </row>
    <row r="11" spans="1:8" x14ac:dyDescent="0.25">
      <c r="A11" s="60"/>
      <c r="B11" s="21"/>
      <c r="C11" s="21"/>
      <c r="D11" s="19">
        <v>0</v>
      </c>
      <c r="E11" s="19">
        <v>0</v>
      </c>
      <c r="F11" s="12">
        <f t="shared" si="0"/>
        <v>0</v>
      </c>
      <c r="G11" s="9"/>
    </row>
    <row r="12" spans="1:8" x14ac:dyDescent="0.25">
      <c r="A12" s="60"/>
      <c r="B12" s="21"/>
      <c r="C12" s="21"/>
      <c r="D12" s="19">
        <v>0</v>
      </c>
      <c r="E12" s="19">
        <v>0</v>
      </c>
      <c r="F12" s="12">
        <f t="shared" si="0"/>
        <v>0</v>
      </c>
      <c r="G12" s="9"/>
    </row>
    <row r="13" spans="1:8" x14ac:dyDescent="0.25">
      <c r="A13" s="60"/>
      <c r="B13" s="21"/>
      <c r="C13" s="21"/>
      <c r="D13" s="19">
        <v>0</v>
      </c>
      <c r="E13" s="19">
        <v>0</v>
      </c>
      <c r="F13" s="12">
        <f t="shared" si="0"/>
        <v>0</v>
      </c>
      <c r="G13" s="9"/>
    </row>
    <row r="14" spans="1:8" x14ac:dyDescent="0.25">
      <c r="A14" s="60"/>
      <c r="B14" s="21"/>
      <c r="C14" s="21"/>
      <c r="D14" s="19">
        <v>0</v>
      </c>
      <c r="E14" s="19">
        <v>0</v>
      </c>
      <c r="F14" s="12">
        <f t="shared" si="0"/>
        <v>0</v>
      </c>
      <c r="G14" s="9"/>
    </row>
    <row r="15" spans="1:8" x14ac:dyDescent="0.25">
      <c r="A15" s="60"/>
      <c r="B15" s="21"/>
      <c r="C15" s="21"/>
      <c r="D15" s="19">
        <v>0</v>
      </c>
      <c r="E15" s="19">
        <v>0</v>
      </c>
      <c r="F15" s="12">
        <f t="shared" si="0"/>
        <v>0</v>
      </c>
      <c r="G15" s="9"/>
    </row>
    <row r="16" spans="1:8" x14ac:dyDescent="0.25">
      <c r="A16" s="60"/>
      <c r="B16" s="21"/>
      <c r="C16" s="21"/>
      <c r="D16" s="19">
        <v>0</v>
      </c>
      <c r="E16" s="19">
        <v>0</v>
      </c>
      <c r="F16" s="12">
        <f t="shared" si="0"/>
        <v>0</v>
      </c>
      <c r="G16" s="9"/>
    </row>
    <row r="17" spans="1:7" x14ac:dyDescent="0.25">
      <c r="A17" s="60"/>
      <c r="B17" s="21"/>
      <c r="C17" s="21"/>
      <c r="D17" s="19">
        <v>0</v>
      </c>
      <c r="E17" s="19">
        <v>0</v>
      </c>
      <c r="F17" s="12">
        <f t="shared" si="0"/>
        <v>0</v>
      </c>
      <c r="G17" s="9"/>
    </row>
    <row r="18" spans="1:7" x14ac:dyDescent="0.25">
      <c r="A18" s="60"/>
      <c r="B18" s="58" t="s">
        <v>5</v>
      </c>
      <c r="C18" s="68"/>
      <c r="D18" s="20">
        <f>SUM(D8:D17)</f>
        <v>0</v>
      </c>
      <c r="E18" s="20">
        <f>SUM(E8:E17)</f>
        <v>0</v>
      </c>
      <c r="F18" s="13">
        <f t="shared" ref="F18" si="1">SUM(F8:F17)</f>
        <v>0</v>
      </c>
      <c r="G18" s="9"/>
    </row>
    <row r="19" spans="1:7" x14ac:dyDescent="0.25">
      <c r="A19" s="60" t="s">
        <v>6</v>
      </c>
      <c r="B19" s="21"/>
      <c r="C19" s="21"/>
      <c r="D19" s="19">
        <v>0</v>
      </c>
      <c r="E19" s="19">
        <v>0</v>
      </c>
      <c r="F19" s="12">
        <f>ROUND(PRODUCT(E19,$G$7),2)</f>
        <v>0</v>
      </c>
    </row>
    <row r="20" spans="1:7" x14ac:dyDescent="0.25">
      <c r="A20" s="60"/>
      <c r="B20" s="21"/>
      <c r="C20" s="21"/>
      <c r="D20" s="19">
        <v>0</v>
      </c>
      <c r="E20" s="19">
        <v>0</v>
      </c>
      <c r="F20" s="12">
        <f t="shared" ref="F20:F28" si="2">ROUND(PRODUCT(E20,$G$7),2)</f>
        <v>0</v>
      </c>
    </row>
    <row r="21" spans="1:7" x14ac:dyDescent="0.25">
      <c r="A21" s="60"/>
      <c r="B21" s="21"/>
      <c r="C21" s="21"/>
      <c r="D21" s="19">
        <v>0</v>
      </c>
      <c r="E21" s="19">
        <v>0</v>
      </c>
      <c r="F21" s="12">
        <f t="shared" si="2"/>
        <v>0</v>
      </c>
    </row>
    <row r="22" spans="1:7" x14ac:dyDescent="0.25">
      <c r="A22" s="60"/>
      <c r="B22" s="21"/>
      <c r="C22" s="21"/>
      <c r="D22" s="19">
        <v>0</v>
      </c>
      <c r="E22" s="19">
        <v>0</v>
      </c>
      <c r="F22" s="12">
        <f t="shared" si="2"/>
        <v>0</v>
      </c>
    </row>
    <row r="23" spans="1:7" x14ac:dyDescent="0.25">
      <c r="A23" s="60"/>
      <c r="B23" s="21"/>
      <c r="C23" s="21"/>
      <c r="D23" s="19">
        <v>0</v>
      </c>
      <c r="E23" s="19">
        <v>0</v>
      </c>
      <c r="F23" s="12">
        <f t="shared" si="2"/>
        <v>0</v>
      </c>
    </row>
    <row r="24" spans="1:7" x14ac:dyDescent="0.25">
      <c r="A24" s="60"/>
      <c r="B24" s="21"/>
      <c r="C24" s="21"/>
      <c r="D24" s="19">
        <v>0</v>
      </c>
      <c r="E24" s="19">
        <v>0</v>
      </c>
      <c r="F24" s="12">
        <f t="shared" si="2"/>
        <v>0</v>
      </c>
    </row>
    <row r="25" spans="1:7" x14ac:dyDescent="0.25">
      <c r="A25" s="60"/>
      <c r="B25" s="21"/>
      <c r="C25" s="21"/>
      <c r="D25" s="19">
        <v>0</v>
      </c>
      <c r="E25" s="19">
        <v>0</v>
      </c>
      <c r="F25" s="12">
        <f t="shared" si="2"/>
        <v>0</v>
      </c>
    </row>
    <row r="26" spans="1:7" x14ac:dyDescent="0.25">
      <c r="A26" s="60"/>
      <c r="B26" s="21"/>
      <c r="C26" s="21"/>
      <c r="D26" s="19">
        <v>0</v>
      </c>
      <c r="E26" s="19">
        <v>0</v>
      </c>
      <c r="F26" s="12">
        <f t="shared" si="2"/>
        <v>0</v>
      </c>
    </row>
    <row r="27" spans="1:7" x14ac:dyDescent="0.25">
      <c r="A27" s="60"/>
      <c r="B27" s="21"/>
      <c r="C27" s="21"/>
      <c r="D27" s="19">
        <v>0</v>
      </c>
      <c r="E27" s="19">
        <v>0</v>
      </c>
      <c r="F27" s="12">
        <f t="shared" si="2"/>
        <v>0</v>
      </c>
    </row>
    <row r="28" spans="1:7" x14ac:dyDescent="0.25">
      <c r="A28" s="60"/>
      <c r="B28" s="21"/>
      <c r="C28" s="21"/>
      <c r="D28" s="19">
        <v>0</v>
      </c>
      <c r="E28" s="19">
        <v>0</v>
      </c>
      <c r="F28" s="12">
        <f t="shared" si="2"/>
        <v>0</v>
      </c>
    </row>
    <row r="29" spans="1:7" x14ac:dyDescent="0.25">
      <c r="A29" s="60"/>
      <c r="B29" s="58" t="s">
        <v>5</v>
      </c>
      <c r="C29" s="68"/>
      <c r="D29" s="20">
        <f>SUM(D19:D28)</f>
        <v>0</v>
      </c>
      <c r="E29" s="20">
        <f>SUM(E19:E28)</f>
        <v>0</v>
      </c>
      <c r="F29" s="13">
        <f t="shared" ref="F29" si="3">SUM(F19:F28)</f>
        <v>0</v>
      </c>
    </row>
    <row r="30" spans="1:7" x14ac:dyDescent="0.25">
      <c r="A30" s="60" t="s">
        <v>7</v>
      </c>
      <c r="B30" s="21"/>
      <c r="C30" s="21"/>
      <c r="D30" s="19">
        <v>0</v>
      </c>
      <c r="E30" s="19">
        <v>0</v>
      </c>
      <c r="F30" s="12">
        <f>ROUND(PRODUCT(E30,$G$7),2)</f>
        <v>0</v>
      </c>
    </row>
    <row r="31" spans="1:7" x14ac:dyDescent="0.25">
      <c r="A31" s="60"/>
      <c r="B31" s="21"/>
      <c r="C31" s="21"/>
      <c r="D31" s="19">
        <v>0</v>
      </c>
      <c r="E31" s="19">
        <v>0</v>
      </c>
      <c r="F31" s="12">
        <f t="shared" ref="F31:F39" si="4">ROUND(PRODUCT(E31,$G$7),2)</f>
        <v>0</v>
      </c>
    </row>
    <row r="32" spans="1:7" x14ac:dyDescent="0.25">
      <c r="A32" s="60"/>
      <c r="B32" s="21"/>
      <c r="C32" s="21"/>
      <c r="D32" s="19">
        <v>0</v>
      </c>
      <c r="E32" s="19">
        <v>0</v>
      </c>
      <c r="F32" s="12">
        <f t="shared" si="4"/>
        <v>0</v>
      </c>
    </row>
    <row r="33" spans="1:6" x14ac:dyDescent="0.25">
      <c r="A33" s="60"/>
      <c r="B33" s="21"/>
      <c r="C33" s="21"/>
      <c r="D33" s="19">
        <v>0</v>
      </c>
      <c r="E33" s="19">
        <v>0</v>
      </c>
      <c r="F33" s="12">
        <f t="shared" si="4"/>
        <v>0</v>
      </c>
    </row>
    <row r="34" spans="1:6" x14ac:dyDescent="0.25">
      <c r="A34" s="60"/>
      <c r="B34" s="21"/>
      <c r="C34" s="21"/>
      <c r="D34" s="19">
        <v>0</v>
      </c>
      <c r="E34" s="19">
        <v>0</v>
      </c>
      <c r="F34" s="12">
        <f t="shared" si="4"/>
        <v>0</v>
      </c>
    </row>
    <row r="35" spans="1:6" x14ac:dyDescent="0.25">
      <c r="A35" s="60"/>
      <c r="B35" s="21"/>
      <c r="C35" s="21"/>
      <c r="D35" s="19">
        <v>0</v>
      </c>
      <c r="E35" s="19">
        <v>0</v>
      </c>
      <c r="F35" s="12">
        <f t="shared" si="4"/>
        <v>0</v>
      </c>
    </row>
    <row r="36" spans="1:6" x14ac:dyDescent="0.25">
      <c r="A36" s="60"/>
      <c r="B36" s="21"/>
      <c r="C36" s="21"/>
      <c r="D36" s="19">
        <v>0</v>
      </c>
      <c r="E36" s="19">
        <v>0</v>
      </c>
      <c r="F36" s="12">
        <f t="shared" si="4"/>
        <v>0</v>
      </c>
    </row>
    <row r="37" spans="1:6" x14ac:dyDescent="0.25">
      <c r="A37" s="60"/>
      <c r="B37" s="21"/>
      <c r="C37" s="21"/>
      <c r="D37" s="19">
        <v>0</v>
      </c>
      <c r="E37" s="19">
        <v>0</v>
      </c>
      <c r="F37" s="12">
        <f t="shared" si="4"/>
        <v>0</v>
      </c>
    </row>
    <row r="38" spans="1:6" x14ac:dyDescent="0.25">
      <c r="A38" s="60"/>
      <c r="B38" s="21"/>
      <c r="C38" s="21"/>
      <c r="D38" s="19">
        <v>0</v>
      </c>
      <c r="E38" s="19">
        <v>0</v>
      </c>
      <c r="F38" s="12">
        <f t="shared" si="4"/>
        <v>0</v>
      </c>
    </row>
    <row r="39" spans="1:6" x14ac:dyDescent="0.25">
      <c r="A39" s="60"/>
      <c r="B39" s="21"/>
      <c r="C39" s="21"/>
      <c r="D39" s="19">
        <v>0</v>
      </c>
      <c r="E39" s="19">
        <v>0</v>
      </c>
      <c r="F39" s="12">
        <f t="shared" si="4"/>
        <v>0</v>
      </c>
    </row>
    <row r="40" spans="1:6" x14ac:dyDescent="0.25">
      <c r="A40" s="60"/>
      <c r="B40" s="58" t="s">
        <v>5</v>
      </c>
      <c r="C40" s="68"/>
      <c r="D40" s="20">
        <f>SUM(D30:D39)</f>
        <v>0</v>
      </c>
      <c r="E40" s="20">
        <f>SUM(E30:E39)</f>
        <v>0</v>
      </c>
      <c r="F40" s="13">
        <f t="shared" ref="F40" si="5">SUM(F30:F39)</f>
        <v>0</v>
      </c>
    </row>
    <row r="41" spans="1:6" x14ac:dyDescent="0.25">
      <c r="A41" s="60" t="s">
        <v>8</v>
      </c>
      <c r="B41" s="21"/>
      <c r="C41" s="21"/>
      <c r="D41" s="19">
        <v>0</v>
      </c>
      <c r="E41" s="19">
        <v>0</v>
      </c>
      <c r="F41" s="12">
        <f>ROUND(PRODUCT(E41,$G$7),2)</f>
        <v>0</v>
      </c>
    </row>
    <row r="42" spans="1:6" x14ac:dyDescent="0.25">
      <c r="A42" s="60"/>
      <c r="B42" s="21"/>
      <c r="C42" s="21"/>
      <c r="D42" s="19">
        <v>0</v>
      </c>
      <c r="E42" s="19">
        <v>0</v>
      </c>
      <c r="F42" s="12">
        <f t="shared" ref="F42:F50" si="6">ROUND(PRODUCT(E42,$G$7),2)</f>
        <v>0</v>
      </c>
    </row>
    <row r="43" spans="1:6" x14ac:dyDescent="0.25">
      <c r="A43" s="60"/>
      <c r="B43" s="21"/>
      <c r="C43" s="21"/>
      <c r="D43" s="19">
        <v>0</v>
      </c>
      <c r="E43" s="19">
        <v>0</v>
      </c>
      <c r="F43" s="12">
        <f t="shared" si="6"/>
        <v>0</v>
      </c>
    </row>
    <row r="44" spans="1:6" x14ac:dyDescent="0.25">
      <c r="A44" s="60"/>
      <c r="B44" s="21"/>
      <c r="C44" s="21"/>
      <c r="D44" s="19">
        <v>0</v>
      </c>
      <c r="E44" s="19">
        <v>0</v>
      </c>
      <c r="F44" s="12">
        <f t="shared" si="6"/>
        <v>0</v>
      </c>
    </row>
    <row r="45" spans="1:6" x14ac:dyDescent="0.25">
      <c r="A45" s="60"/>
      <c r="B45" s="21"/>
      <c r="C45" s="21"/>
      <c r="D45" s="19">
        <v>0</v>
      </c>
      <c r="E45" s="19">
        <v>0</v>
      </c>
      <c r="F45" s="12">
        <f t="shared" si="6"/>
        <v>0</v>
      </c>
    </row>
    <row r="46" spans="1:6" x14ac:dyDescent="0.25">
      <c r="A46" s="60"/>
      <c r="B46" s="21"/>
      <c r="C46" s="21"/>
      <c r="D46" s="19">
        <v>0</v>
      </c>
      <c r="E46" s="19">
        <v>0</v>
      </c>
      <c r="F46" s="12">
        <f t="shared" si="6"/>
        <v>0</v>
      </c>
    </row>
    <row r="47" spans="1:6" x14ac:dyDescent="0.25">
      <c r="A47" s="60"/>
      <c r="B47" s="21"/>
      <c r="C47" s="21"/>
      <c r="D47" s="19">
        <v>0</v>
      </c>
      <c r="E47" s="19">
        <v>0</v>
      </c>
      <c r="F47" s="12">
        <f t="shared" si="6"/>
        <v>0</v>
      </c>
    </row>
    <row r="48" spans="1:6" x14ac:dyDescent="0.25">
      <c r="A48" s="60"/>
      <c r="B48" s="21"/>
      <c r="C48" s="21"/>
      <c r="D48" s="19">
        <v>0</v>
      </c>
      <c r="E48" s="19">
        <v>0</v>
      </c>
      <c r="F48" s="12">
        <f t="shared" si="6"/>
        <v>0</v>
      </c>
    </row>
    <row r="49" spans="1:7" x14ac:dyDescent="0.25">
      <c r="A49" s="60"/>
      <c r="B49" s="21"/>
      <c r="C49" s="21"/>
      <c r="D49" s="19">
        <v>0</v>
      </c>
      <c r="E49" s="19">
        <v>0</v>
      </c>
      <c r="F49" s="12">
        <f t="shared" si="6"/>
        <v>0</v>
      </c>
    </row>
    <row r="50" spans="1:7" x14ac:dyDescent="0.25">
      <c r="A50" s="60"/>
      <c r="B50" s="21"/>
      <c r="C50" s="21"/>
      <c r="D50" s="19">
        <v>0</v>
      </c>
      <c r="E50" s="19">
        <v>0</v>
      </c>
      <c r="F50" s="12">
        <f t="shared" si="6"/>
        <v>0</v>
      </c>
    </row>
    <row r="51" spans="1:7" x14ac:dyDescent="0.25">
      <c r="A51" s="60"/>
      <c r="B51" s="58" t="s">
        <v>5</v>
      </c>
      <c r="C51" s="68"/>
      <c r="D51" s="20">
        <f>SUM(D41:D50)</f>
        <v>0</v>
      </c>
      <c r="E51" s="20">
        <f>SUM(E41:E50)</f>
        <v>0</v>
      </c>
      <c r="F51" s="13">
        <f t="shared" ref="F51" si="7">SUM(F41:F50)</f>
        <v>0</v>
      </c>
    </row>
    <row r="52" spans="1:7" x14ac:dyDescent="0.25">
      <c r="A52" s="60" t="s">
        <v>9</v>
      </c>
      <c r="B52" s="21"/>
      <c r="C52" s="21"/>
      <c r="D52" s="19">
        <v>0</v>
      </c>
      <c r="E52" s="19">
        <v>0</v>
      </c>
      <c r="F52" s="12">
        <f>ROUND(PRODUCT(E52,$G$7),2)</f>
        <v>0</v>
      </c>
    </row>
    <row r="53" spans="1:7" x14ac:dyDescent="0.25">
      <c r="A53" s="60"/>
      <c r="B53" s="21"/>
      <c r="C53" s="21"/>
      <c r="D53" s="19">
        <v>0</v>
      </c>
      <c r="E53" s="19">
        <v>0</v>
      </c>
      <c r="F53" s="12">
        <f t="shared" ref="F53:F61" si="8">ROUND(PRODUCT(E53,$G$7),2)</f>
        <v>0</v>
      </c>
    </row>
    <row r="54" spans="1:7" x14ac:dyDescent="0.25">
      <c r="A54" s="60"/>
      <c r="B54" s="21"/>
      <c r="C54" s="21"/>
      <c r="D54" s="19">
        <v>0</v>
      </c>
      <c r="E54" s="19">
        <v>0</v>
      </c>
      <c r="F54" s="12">
        <f t="shared" si="8"/>
        <v>0</v>
      </c>
    </row>
    <row r="55" spans="1:7" x14ac:dyDescent="0.25">
      <c r="A55" s="60"/>
      <c r="B55" s="21"/>
      <c r="C55" s="21"/>
      <c r="D55" s="19">
        <v>0</v>
      </c>
      <c r="E55" s="19">
        <v>0</v>
      </c>
      <c r="F55" s="12">
        <f t="shared" si="8"/>
        <v>0</v>
      </c>
    </row>
    <row r="56" spans="1:7" x14ac:dyDescent="0.25">
      <c r="A56" s="60"/>
      <c r="B56" s="21"/>
      <c r="C56" s="21"/>
      <c r="D56" s="19">
        <v>0</v>
      </c>
      <c r="E56" s="19">
        <v>0</v>
      </c>
      <c r="F56" s="12">
        <f t="shared" si="8"/>
        <v>0</v>
      </c>
    </row>
    <row r="57" spans="1:7" x14ac:dyDescent="0.25">
      <c r="A57" s="60"/>
      <c r="B57" s="21"/>
      <c r="C57" s="21"/>
      <c r="D57" s="19">
        <v>0</v>
      </c>
      <c r="E57" s="19">
        <v>0</v>
      </c>
      <c r="F57" s="12">
        <f t="shared" si="8"/>
        <v>0</v>
      </c>
    </row>
    <row r="58" spans="1:7" x14ac:dyDescent="0.25">
      <c r="A58" s="60"/>
      <c r="B58" s="21"/>
      <c r="C58" s="21"/>
      <c r="D58" s="19">
        <v>0</v>
      </c>
      <c r="E58" s="19">
        <v>0</v>
      </c>
      <c r="F58" s="12">
        <f t="shared" si="8"/>
        <v>0</v>
      </c>
    </row>
    <row r="59" spans="1:7" x14ac:dyDescent="0.25">
      <c r="A59" s="60"/>
      <c r="B59" s="21"/>
      <c r="C59" s="21"/>
      <c r="D59" s="19">
        <v>0</v>
      </c>
      <c r="E59" s="19">
        <v>0</v>
      </c>
      <c r="F59" s="12">
        <f t="shared" si="8"/>
        <v>0</v>
      </c>
    </row>
    <row r="60" spans="1:7" x14ac:dyDescent="0.25">
      <c r="A60" s="60"/>
      <c r="B60" s="21"/>
      <c r="C60" s="21"/>
      <c r="D60" s="19">
        <v>0</v>
      </c>
      <c r="E60" s="19">
        <v>0</v>
      </c>
      <c r="F60" s="12">
        <f t="shared" si="8"/>
        <v>0</v>
      </c>
    </row>
    <row r="61" spans="1:7" x14ac:dyDescent="0.25">
      <c r="A61" s="60"/>
      <c r="B61" s="21"/>
      <c r="C61" s="21"/>
      <c r="D61" s="19">
        <v>0</v>
      </c>
      <c r="E61" s="19">
        <v>0</v>
      </c>
      <c r="F61" s="12">
        <f t="shared" si="8"/>
        <v>0</v>
      </c>
    </row>
    <row r="62" spans="1:7" x14ac:dyDescent="0.25">
      <c r="A62" s="60"/>
      <c r="B62" s="58" t="s">
        <v>5</v>
      </c>
      <c r="C62" s="68"/>
      <c r="D62" s="20">
        <f>SUM(D52:D61)</f>
        <v>0</v>
      </c>
      <c r="E62" s="20">
        <f>SUM(E52:E61)</f>
        <v>0</v>
      </c>
      <c r="F62" s="13">
        <f t="shared" ref="F62" si="9">SUM(F52:F61)</f>
        <v>0</v>
      </c>
    </row>
    <row r="63" spans="1:7" x14ac:dyDescent="0.25">
      <c r="A63" s="48" t="s">
        <v>20</v>
      </c>
      <c r="B63" s="49"/>
      <c r="C63" s="50"/>
      <c r="D63" s="20">
        <f>SUM(D62,D51,D40,D29,D18)</f>
        <v>0</v>
      </c>
      <c r="E63" s="20">
        <f>SUM(E62,E51,E40,E29,E18)</f>
        <v>0</v>
      </c>
      <c r="F63" s="13">
        <f>SUM(F62,F51,F40,F29,F18)</f>
        <v>0</v>
      </c>
    </row>
    <row r="64" spans="1:7" x14ac:dyDescent="0.25">
      <c r="A64" s="48" t="s">
        <v>30</v>
      </c>
      <c r="B64" s="49"/>
      <c r="C64" s="49"/>
      <c r="D64" s="49"/>
      <c r="E64" s="51"/>
      <c r="F64" s="51"/>
      <c r="G64" s="3">
        <v>0</v>
      </c>
    </row>
    <row r="65" spans="1:7" x14ac:dyDescent="0.25">
      <c r="A65" s="47" t="s">
        <v>28</v>
      </c>
      <c r="B65" s="47"/>
      <c r="C65" s="47"/>
      <c r="D65" s="80">
        <f>E65</f>
        <v>0</v>
      </c>
      <c r="E65" s="20">
        <f>IF($G$64="TAK",PRODUCT(E63-E29,0.25),0)</f>
        <v>0</v>
      </c>
      <c r="F65" s="13">
        <f>ROUND(PRODUCT(E65,$G$7),2)</f>
        <v>0</v>
      </c>
    </row>
    <row r="66" spans="1:7" ht="15" customHeight="1" x14ac:dyDescent="0.25">
      <c r="A66" s="76" t="s">
        <v>13</v>
      </c>
      <c r="B66" s="49"/>
      <c r="C66" s="50"/>
      <c r="D66" s="81">
        <f>SUM(D63,E65)</f>
        <v>0</v>
      </c>
      <c r="E66" s="81">
        <f>SUM(E63:E65)</f>
        <v>0</v>
      </c>
      <c r="F66" s="14">
        <f t="shared" ref="F66" si="10">SUM(F63:F65)</f>
        <v>0</v>
      </c>
    </row>
    <row r="67" spans="1:7" x14ac:dyDescent="0.25">
      <c r="A67" s="75" t="s">
        <v>10</v>
      </c>
      <c r="B67" s="51"/>
      <c r="C67" s="51"/>
      <c r="D67" s="51"/>
      <c r="E67" s="51"/>
      <c r="F67" s="51"/>
      <c r="G67" s="42"/>
    </row>
    <row r="68" spans="1:7" x14ac:dyDescent="0.25">
      <c r="A68" s="47" t="s">
        <v>18</v>
      </c>
      <c r="B68" s="47"/>
      <c r="C68" s="47"/>
      <c r="D68" s="47"/>
      <c r="E68" s="47"/>
      <c r="F68" s="63"/>
      <c r="G68" s="3"/>
    </row>
    <row r="69" spans="1:7" x14ac:dyDescent="0.25">
      <c r="A69" s="47" t="s">
        <v>23</v>
      </c>
      <c r="B69" s="47"/>
      <c r="C69" s="47"/>
      <c r="D69" s="47"/>
      <c r="E69" s="47"/>
      <c r="F69" s="63"/>
      <c r="G69" s="7">
        <f>IF($G$68="TAK",60%,45%)</f>
        <v>0.45</v>
      </c>
    </row>
    <row r="70" spans="1:7" x14ac:dyDescent="0.25">
      <c r="A70" s="60" t="s">
        <v>3</v>
      </c>
      <c r="B70" s="21"/>
      <c r="C70" s="21"/>
      <c r="D70" s="19">
        <v>0</v>
      </c>
      <c r="E70" s="19">
        <v>0</v>
      </c>
      <c r="F70" s="12">
        <f>ROUND(PRODUCT(E70,$G$69),2)</f>
        <v>0</v>
      </c>
    </row>
    <row r="71" spans="1:7" x14ac:dyDescent="0.25">
      <c r="A71" s="60"/>
      <c r="B71" s="21"/>
      <c r="C71" s="21"/>
      <c r="D71" s="19">
        <v>0</v>
      </c>
      <c r="E71" s="19">
        <v>0</v>
      </c>
      <c r="F71" s="12">
        <f t="shared" ref="F71:F79" si="11">ROUND(PRODUCT(E71,$G$69),2)</f>
        <v>0</v>
      </c>
    </row>
    <row r="72" spans="1:7" x14ac:dyDescent="0.25">
      <c r="A72" s="60"/>
      <c r="B72" s="21"/>
      <c r="C72" s="21"/>
      <c r="D72" s="19">
        <v>0</v>
      </c>
      <c r="E72" s="19">
        <v>0</v>
      </c>
      <c r="F72" s="12">
        <f t="shared" si="11"/>
        <v>0</v>
      </c>
    </row>
    <row r="73" spans="1:7" x14ac:dyDescent="0.25">
      <c r="A73" s="60"/>
      <c r="B73" s="21"/>
      <c r="C73" s="21"/>
      <c r="D73" s="19">
        <v>0</v>
      </c>
      <c r="E73" s="19">
        <v>0</v>
      </c>
      <c r="F73" s="12">
        <f t="shared" si="11"/>
        <v>0</v>
      </c>
    </row>
    <row r="74" spans="1:7" x14ac:dyDescent="0.25">
      <c r="A74" s="60"/>
      <c r="B74" s="21"/>
      <c r="C74" s="21"/>
      <c r="D74" s="19">
        <v>0</v>
      </c>
      <c r="E74" s="19">
        <v>0</v>
      </c>
      <c r="F74" s="12">
        <f t="shared" si="11"/>
        <v>0</v>
      </c>
    </row>
    <row r="75" spans="1:7" x14ac:dyDescent="0.25">
      <c r="A75" s="60"/>
      <c r="B75" s="21"/>
      <c r="C75" s="21"/>
      <c r="D75" s="19">
        <v>0</v>
      </c>
      <c r="E75" s="19">
        <v>0</v>
      </c>
      <c r="F75" s="12">
        <f t="shared" si="11"/>
        <v>0</v>
      </c>
    </row>
    <row r="76" spans="1:7" x14ac:dyDescent="0.25">
      <c r="A76" s="60"/>
      <c r="B76" s="21"/>
      <c r="C76" s="21"/>
      <c r="D76" s="19">
        <v>0</v>
      </c>
      <c r="E76" s="19">
        <v>0</v>
      </c>
      <c r="F76" s="12">
        <f t="shared" si="11"/>
        <v>0</v>
      </c>
    </row>
    <row r="77" spans="1:7" x14ac:dyDescent="0.25">
      <c r="A77" s="60"/>
      <c r="B77" s="21"/>
      <c r="C77" s="21"/>
      <c r="D77" s="19">
        <v>0</v>
      </c>
      <c r="E77" s="19">
        <v>0</v>
      </c>
      <c r="F77" s="12">
        <f t="shared" si="11"/>
        <v>0</v>
      </c>
    </row>
    <row r="78" spans="1:7" x14ac:dyDescent="0.25">
      <c r="A78" s="60"/>
      <c r="B78" s="21"/>
      <c r="C78" s="21"/>
      <c r="D78" s="19">
        <v>0</v>
      </c>
      <c r="E78" s="19">
        <v>0</v>
      </c>
      <c r="F78" s="12">
        <f t="shared" si="11"/>
        <v>0</v>
      </c>
    </row>
    <row r="79" spans="1:7" x14ac:dyDescent="0.25">
      <c r="A79" s="60"/>
      <c r="B79" s="21"/>
      <c r="C79" s="21"/>
      <c r="D79" s="19">
        <v>0</v>
      </c>
      <c r="E79" s="19">
        <v>0</v>
      </c>
      <c r="F79" s="12">
        <f t="shared" si="11"/>
        <v>0</v>
      </c>
    </row>
    <row r="80" spans="1:7" x14ac:dyDescent="0.25">
      <c r="A80" s="60"/>
      <c r="B80" s="61" t="s">
        <v>5</v>
      </c>
      <c r="C80" s="62"/>
      <c r="D80" s="20">
        <f>SUM(D70:D79)</f>
        <v>0</v>
      </c>
      <c r="E80" s="20">
        <f>SUM(E70:E79)</f>
        <v>0</v>
      </c>
      <c r="F80" s="13">
        <f t="shared" ref="F80" si="12">SUM(F70:F79)</f>
        <v>0</v>
      </c>
    </row>
    <row r="81" spans="1:6" x14ac:dyDescent="0.25">
      <c r="A81" s="60" t="s">
        <v>6</v>
      </c>
      <c r="B81" s="21"/>
      <c r="C81" s="21"/>
      <c r="D81" s="19">
        <v>0</v>
      </c>
      <c r="E81" s="19">
        <v>0</v>
      </c>
      <c r="F81" s="12">
        <f>ROUND(PRODUCT(E81,$G$69),2)</f>
        <v>0</v>
      </c>
    </row>
    <row r="82" spans="1:6" x14ac:dyDescent="0.25">
      <c r="A82" s="60"/>
      <c r="B82" s="21"/>
      <c r="C82" s="21"/>
      <c r="D82" s="19">
        <v>0</v>
      </c>
      <c r="E82" s="19">
        <v>0</v>
      </c>
      <c r="F82" s="12">
        <f t="shared" ref="F82:F90" si="13">ROUND(PRODUCT(E82,$G$69),2)</f>
        <v>0</v>
      </c>
    </row>
    <row r="83" spans="1:6" x14ac:dyDescent="0.25">
      <c r="A83" s="60"/>
      <c r="B83" s="21"/>
      <c r="C83" s="21"/>
      <c r="D83" s="19">
        <v>0</v>
      </c>
      <c r="E83" s="19">
        <v>0</v>
      </c>
      <c r="F83" s="12">
        <f t="shared" si="13"/>
        <v>0</v>
      </c>
    </row>
    <row r="84" spans="1:6" x14ac:dyDescent="0.25">
      <c r="A84" s="60"/>
      <c r="B84" s="21"/>
      <c r="C84" s="21"/>
      <c r="D84" s="19">
        <v>0</v>
      </c>
      <c r="E84" s="19">
        <v>0</v>
      </c>
      <c r="F84" s="12">
        <f t="shared" si="13"/>
        <v>0</v>
      </c>
    </row>
    <row r="85" spans="1:6" x14ac:dyDescent="0.25">
      <c r="A85" s="60"/>
      <c r="B85" s="21"/>
      <c r="C85" s="21"/>
      <c r="D85" s="19">
        <v>0</v>
      </c>
      <c r="E85" s="19">
        <v>0</v>
      </c>
      <c r="F85" s="12">
        <f t="shared" si="13"/>
        <v>0</v>
      </c>
    </row>
    <row r="86" spans="1:6" x14ac:dyDescent="0.25">
      <c r="A86" s="60"/>
      <c r="B86" s="21"/>
      <c r="C86" s="21"/>
      <c r="D86" s="19">
        <v>0</v>
      </c>
      <c r="E86" s="19">
        <v>0</v>
      </c>
      <c r="F86" s="12">
        <f t="shared" si="13"/>
        <v>0</v>
      </c>
    </row>
    <row r="87" spans="1:6" x14ac:dyDescent="0.25">
      <c r="A87" s="60"/>
      <c r="B87" s="21"/>
      <c r="C87" s="21"/>
      <c r="D87" s="19">
        <v>0</v>
      </c>
      <c r="E87" s="19">
        <v>0</v>
      </c>
      <c r="F87" s="12">
        <f t="shared" si="13"/>
        <v>0</v>
      </c>
    </row>
    <row r="88" spans="1:6" x14ac:dyDescent="0.25">
      <c r="A88" s="60"/>
      <c r="B88" s="21"/>
      <c r="C88" s="21"/>
      <c r="D88" s="19">
        <v>0</v>
      </c>
      <c r="E88" s="19">
        <v>0</v>
      </c>
      <c r="F88" s="12">
        <f t="shared" si="13"/>
        <v>0</v>
      </c>
    </row>
    <row r="89" spans="1:6" x14ac:dyDescent="0.25">
      <c r="A89" s="60"/>
      <c r="B89" s="21"/>
      <c r="C89" s="21"/>
      <c r="D89" s="19">
        <v>0</v>
      </c>
      <c r="E89" s="19">
        <v>0</v>
      </c>
      <c r="F89" s="12">
        <f t="shared" si="13"/>
        <v>0</v>
      </c>
    </row>
    <row r="90" spans="1:6" x14ac:dyDescent="0.25">
      <c r="A90" s="60"/>
      <c r="B90" s="21"/>
      <c r="C90" s="21"/>
      <c r="D90" s="19">
        <v>0</v>
      </c>
      <c r="E90" s="19">
        <v>0</v>
      </c>
      <c r="F90" s="12">
        <f t="shared" si="13"/>
        <v>0</v>
      </c>
    </row>
    <row r="91" spans="1:6" x14ac:dyDescent="0.25">
      <c r="A91" s="60"/>
      <c r="B91" s="61" t="s">
        <v>5</v>
      </c>
      <c r="C91" s="62"/>
      <c r="D91" s="20">
        <f>SUM(D81:D90)</f>
        <v>0</v>
      </c>
      <c r="E91" s="20">
        <f>SUM(E81:E90)</f>
        <v>0</v>
      </c>
      <c r="F91" s="13">
        <f t="shared" ref="F91" si="14">SUM(F81:F90)</f>
        <v>0</v>
      </c>
    </row>
    <row r="92" spans="1:6" ht="15" customHeight="1" x14ac:dyDescent="0.25">
      <c r="A92" s="60" t="s">
        <v>7</v>
      </c>
      <c r="B92" s="21"/>
      <c r="C92" s="21"/>
      <c r="D92" s="19">
        <v>0</v>
      </c>
      <c r="E92" s="19">
        <v>0</v>
      </c>
      <c r="F92" s="12">
        <f>ROUND(PRODUCT(E92,$G$69),2)</f>
        <v>0</v>
      </c>
    </row>
    <row r="93" spans="1:6" ht="15" customHeight="1" x14ac:dyDescent="0.25">
      <c r="A93" s="60"/>
      <c r="B93" s="21"/>
      <c r="C93" s="21"/>
      <c r="D93" s="19">
        <v>0</v>
      </c>
      <c r="E93" s="19">
        <v>0</v>
      </c>
      <c r="F93" s="12">
        <f t="shared" ref="F93:F101" si="15">ROUND(PRODUCT(E93,$G$69),2)</f>
        <v>0</v>
      </c>
    </row>
    <row r="94" spans="1:6" ht="15" customHeight="1" x14ac:dyDescent="0.25">
      <c r="A94" s="60"/>
      <c r="B94" s="21"/>
      <c r="C94" s="21"/>
      <c r="D94" s="19">
        <v>0</v>
      </c>
      <c r="E94" s="19">
        <v>0</v>
      </c>
      <c r="F94" s="12">
        <f t="shared" si="15"/>
        <v>0</v>
      </c>
    </row>
    <row r="95" spans="1:6" ht="15" customHeight="1" x14ac:dyDescent="0.25">
      <c r="A95" s="60"/>
      <c r="B95" s="21"/>
      <c r="C95" s="21"/>
      <c r="D95" s="19">
        <v>0</v>
      </c>
      <c r="E95" s="19">
        <v>0</v>
      </c>
      <c r="F95" s="12">
        <f t="shared" si="15"/>
        <v>0</v>
      </c>
    </row>
    <row r="96" spans="1:6" ht="15" customHeight="1" x14ac:dyDescent="0.25">
      <c r="A96" s="60"/>
      <c r="B96" s="21"/>
      <c r="C96" s="21"/>
      <c r="D96" s="19">
        <v>0</v>
      </c>
      <c r="E96" s="19">
        <v>0</v>
      </c>
      <c r="F96" s="12">
        <f t="shared" si="15"/>
        <v>0</v>
      </c>
    </row>
    <row r="97" spans="1:6" ht="15" customHeight="1" x14ac:dyDescent="0.25">
      <c r="A97" s="60"/>
      <c r="B97" s="21"/>
      <c r="C97" s="21"/>
      <c r="D97" s="19">
        <v>0</v>
      </c>
      <c r="E97" s="19">
        <v>0</v>
      </c>
      <c r="F97" s="12">
        <f t="shared" si="15"/>
        <v>0</v>
      </c>
    </row>
    <row r="98" spans="1:6" x14ac:dyDescent="0.25">
      <c r="A98" s="60"/>
      <c r="B98" s="21"/>
      <c r="C98" s="21"/>
      <c r="D98" s="19">
        <v>0</v>
      </c>
      <c r="E98" s="19">
        <v>0</v>
      </c>
      <c r="F98" s="12">
        <f t="shared" si="15"/>
        <v>0</v>
      </c>
    </row>
    <row r="99" spans="1:6" x14ac:dyDescent="0.25">
      <c r="A99" s="60"/>
      <c r="B99" s="21"/>
      <c r="C99" s="21"/>
      <c r="D99" s="19">
        <v>0</v>
      </c>
      <c r="E99" s="19">
        <v>0</v>
      </c>
      <c r="F99" s="12">
        <f t="shared" si="15"/>
        <v>0</v>
      </c>
    </row>
    <row r="100" spans="1:6" x14ac:dyDescent="0.25">
      <c r="A100" s="60"/>
      <c r="B100" s="21"/>
      <c r="C100" s="21"/>
      <c r="D100" s="19">
        <v>0</v>
      </c>
      <c r="E100" s="19">
        <v>0</v>
      </c>
      <c r="F100" s="12">
        <f t="shared" si="15"/>
        <v>0</v>
      </c>
    </row>
    <row r="101" spans="1:6" x14ac:dyDescent="0.25">
      <c r="A101" s="60"/>
      <c r="B101" s="21"/>
      <c r="C101" s="21"/>
      <c r="D101" s="19">
        <v>0</v>
      </c>
      <c r="E101" s="19">
        <v>0</v>
      </c>
      <c r="F101" s="12">
        <f t="shared" si="15"/>
        <v>0</v>
      </c>
    </row>
    <row r="102" spans="1:6" x14ac:dyDescent="0.25">
      <c r="A102" s="60"/>
      <c r="B102" s="61" t="s">
        <v>5</v>
      </c>
      <c r="C102" s="62"/>
      <c r="D102" s="20">
        <f>SUM(D92:D101)</f>
        <v>0</v>
      </c>
      <c r="E102" s="20">
        <f>SUM(E92:E101)</f>
        <v>0</v>
      </c>
      <c r="F102" s="13">
        <f t="shared" ref="F102" si="16">SUM(F92:F101)</f>
        <v>0</v>
      </c>
    </row>
    <row r="103" spans="1:6" ht="15" customHeight="1" x14ac:dyDescent="0.25">
      <c r="A103" s="60" t="s">
        <v>8</v>
      </c>
      <c r="B103" s="21"/>
      <c r="C103" s="21"/>
      <c r="D103" s="19">
        <v>0</v>
      </c>
      <c r="E103" s="19">
        <v>0</v>
      </c>
      <c r="F103" s="12">
        <f>ROUND(PRODUCT(E103,$G$69),2)</f>
        <v>0</v>
      </c>
    </row>
    <row r="104" spans="1:6" ht="15" customHeight="1" x14ac:dyDescent="0.25">
      <c r="A104" s="60"/>
      <c r="B104" s="21"/>
      <c r="C104" s="21"/>
      <c r="D104" s="19">
        <v>0</v>
      </c>
      <c r="E104" s="19">
        <v>0</v>
      </c>
      <c r="F104" s="12">
        <f t="shared" ref="F104:F112" si="17">ROUND(PRODUCT(E104,$G$69),2)</f>
        <v>0</v>
      </c>
    </row>
    <row r="105" spans="1:6" ht="15" customHeight="1" x14ac:dyDescent="0.25">
      <c r="A105" s="60"/>
      <c r="B105" s="21"/>
      <c r="C105" s="21"/>
      <c r="D105" s="19">
        <v>0</v>
      </c>
      <c r="E105" s="19">
        <v>0</v>
      </c>
      <c r="F105" s="12">
        <f t="shared" si="17"/>
        <v>0</v>
      </c>
    </row>
    <row r="106" spans="1:6" ht="15" customHeight="1" x14ac:dyDescent="0.25">
      <c r="A106" s="60"/>
      <c r="B106" s="21"/>
      <c r="C106" s="21"/>
      <c r="D106" s="19">
        <v>0</v>
      </c>
      <c r="E106" s="19">
        <v>0</v>
      </c>
      <c r="F106" s="12">
        <f t="shared" si="17"/>
        <v>0</v>
      </c>
    </row>
    <row r="107" spans="1:6" ht="15" customHeight="1" x14ac:dyDescent="0.25">
      <c r="A107" s="60"/>
      <c r="B107" s="21"/>
      <c r="C107" s="21"/>
      <c r="D107" s="19">
        <v>0</v>
      </c>
      <c r="E107" s="19">
        <v>0</v>
      </c>
      <c r="F107" s="12">
        <f t="shared" si="17"/>
        <v>0</v>
      </c>
    </row>
    <row r="108" spans="1:6" ht="15" customHeight="1" x14ac:dyDescent="0.25">
      <c r="A108" s="60"/>
      <c r="B108" s="21"/>
      <c r="C108" s="21"/>
      <c r="D108" s="19">
        <v>0</v>
      </c>
      <c r="E108" s="19">
        <v>0</v>
      </c>
      <c r="F108" s="12">
        <f t="shared" si="17"/>
        <v>0</v>
      </c>
    </row>
    <row r="109" spans="1:6" x14ac:dyDescent="0.25">
      <c r="A109" s="60"/>
      <c r="B109" s="21"/>
      <c r="C109" s="21"/>
      <c r="D109" s="19">
        <v>0</v>
      </c>
      <c r="E109" s="19">
        <v>0</v>
      </c>
      <c r="F109" s="12">
        <f t="shared" si="17"/>
        <v>0</v>
      </c>
    </row>
    <row r="110" spans="1:6" x14ac:dyDescent="0.25">
      <c r="A110" s="60"/>
      <c r="B110" s="21"/>
      <c r="C110" s="21"/>
      <c r="D110" s="19">
        <v>0</v>
      </c>
      <c r="E110" s="19">
        <v>0</v>
      </c>
      <c r="F110" s="12">
        <f t="shared" si="17"/>
        <v>0</v>
      </c>
    </row>
    <row r="111" spans="1:6" x14ac:dyDescent="0.25">
      <c r="A111" s="60"/>
      <c r="B111" s="21"/>
      <c r="C111" s="21"/>
      <c r="D111" s="19">
        <v>0</v>
      </c>
      <c r="E111" s="19">
        <v>0</v>
      </c>
      <c r="F111" s="12">
        <f t="shared" si="17"/>
        <v>0</v>
      </c>
    </row>
    <row r="112" spans="1:6" x14ac:dyDescent="0.25">
      <c r="A112" s="60"/>
      <c r="B112" s="21"/>
      <c r="C112" s="21"/>
      <c r="D112" s="19">
        <v>0</v>
      </c>
      <c r="E112" s="19">
        <v>0</v>
      </c>
      <c r="F112" s="12">
        <f t="shared" si="17"/>
        <v>0</v>
      </c>
    </row>
    <row r="113" spans="1:7" x14ac:dyDescent="0.25">
      <c r="A113" s="60"/>
      <c r="B113" s="61" t="s">
        <v>5</v>
      </c>
      <c r="C113" s="62"/>
      <c r="D113" s="20">
        <f>SUM(D103:D112)</f>
        <v>0</v>
      </c>
      <c r="E113" s="20">
        <f>SUM(E103:E112)</f>
        <v>0</v>
      </c>
      <c r="F113" s="13">
        <f t="shared" ref="F113" si="18">SUM(F103:F112)</f>
        <v>0</v>
      </c>
    </row>
    <row r="114" spans="1:7" ht="15" customHeight="1" x14ac:dyDescent="0.25">
      <c r="A114" s="60" t="s">
        <v>9</v>
      </c>
      <c r="B114" s="21"/>
      <c r="C114" s="21"/>
      <c r="D114" s="19">
        <v>0</v>
      </c>
      <c r="E114" s="19">
        <v>0</v>
      </c>
      <c r="F114" s="12">
        <f>ROUND(PRODUCT(E114,$G$69),2)</f>
        <v>0</v>
      </c>
    </row>
    <row r="115" spans="1:7" ht="15" customHeight="1" x14ac:dyDescent="0.25">
      <c r="A115" s="60"/>
      <c r="B115" s="21"/>
      <c r="C115" s="21"/>
      <c r="D115" s="19">
        <v>0</v>
      </c>
      <c r="E115" s="19">
        <v>0</v>
      </c>
      <c r="F115" s="12">
        <f t="shared" ref="F115:F123" si="19">ROUND(PRODUCT(E115,$G$69),2)</f>
        <v>0</v>
      </c>
    </row>
    <row r="116" spans="1:7" ht="15" customHeight="1" x14ac:dyDescent="0.25">
      <c r="A116" s="60"/>
      <c r="B116" s="21"/>
      <c r="C116" s="21"/>
      <c r="D116" s="19">
        <v>0</v>
      </c>
      <c r="E116" s="19">
        <v>0</v>
      </c>
      <c r="F116" s="12">
        <f t="shared" si="19"/>
        <v>0</v>
      </c>
    </row>
    <row r="117" spans="1:7" ht="15" customHeight="1" x14ac:dyDescent="0.25">
      <c r="A117" s="60"/>
      <c r="B117" s="21"/>
      <c r="C117" s="21"/>
      <c r="D117" s="19">
        <v>0</v>
      </c>
      <c r="E117" s="19">
        <v>0</v>
      </c>
      <c r="F117" s="12">
        <f t="shared" si="19"/>
        <v>0</v>
      </c>
    </row>
    <row r="118" spans="1:7" ht="15" customHeight="1" x14ac:dyDescent="0.25">
      <c r="A118" s="60"/>
      <c r="B118" s="21"/>
      <c r="C118" s="21"/>
      <c r="D118" s="19">
        <v>0</v>
      </c>
      <c r="E118" s="19">
        <v>0</v>
      </c>
      <c r="F118" s="12">
        <f t="shared" si="19"/>
        <v>0</v>
      </c>
    </row>
    <row r="119" spans="1:7" ht="15" customHeight="1" x14ac:dyDescent="0.25">
      <c r="A119" s="60"/>
      <c r="B119" s="21"/>
      <c r="C119" s="21"/>
      <c r="D119" s="19">
        <v>0</v>
      </c>
      <c r="E119" s="19">
        <v>0</v>
      </c>
      <c r="F119" s="12">
        <f t="shared" si="19"/>
        <v>0</v>
      </c>
    </row>
    <row r="120" spans="1:7" x14ac:dyDescent="0.25">
      <c r="A120" s="60"/>
      <c r="B120" s="21"/>
      <c r="C120" s="21"/>
      <c r="D120" s="19">
        <v>0</v>
      </c>
      <c r="E120" s="19">
        <v>0</v>
      </c>
      <c r="F120" s="12">
        <f t="shared" si="19"/>
        <v>0</v>
      </c>
    </row>
    <row r="121" spans="1:7" x14ac:dyDescent="0.25">
      <c r="A121" s="60"/>
      <c r="B121" s="21"/>
      <c r="C121" s="21"/>
      <c r="D121" s="19">
        <v>0</v>
      </c>
      <c r="E121" s="19">
        <v>0</v>
      </c>
      <c r="F121" s="12">
        <f t="shared" si="19"/>
        <v>0</v>
      </c>
    </row>
    <row r="122" spans="1:7" x14ac:dyDescent="0.25">
      <c r="A122" s="60"/>
      <c r="B122" s="21"/>
      <c r="C122" s="21"/>
      <c r="D122" s="19">
        <v>0</v>
      </c>
      <c r="E122" s="19">
        <v>0</v>
      </c>
      <c r="F122" s="12">
        <f t="shared" si="19"/>
        <v>0</v>
      </c>
    </row>
    <row r="123" spans="1:7" x14ac:dyDescent="0.25">
      <c r="A123" s="60"/>
      <c r="B123" s="21"/>
      <c r="C123" s="21"/>
      <c r="D123" s="19">
        <v>0</v>
      </c>
      <c r="E123" s="19">
        <v>0</v>
      </c>
      <c r="F123" s="12">
        <f t="shared" si="19"/>
        <v>0</v>
      </c>
    </row>
    <row r="124" spans="1:7" x14ac:dyDescent="0.25">
      <c r="A124" s="60"/>
      <c r="B124" s="61" t="s">
        <v>5</v>
      </c>
      <c r="C124" s="62"/>
      <c r="D124" s="20">
        <f>SUM(D114:D123)</f>
        <v>0</v>
      </c>
      <c r="E124" s="20">
        <f>SUM(E114:E123)</f>
        <v>0</v>
      </c>
      <c r="F124" s="13">
        <f t="shared" ref="F124" si="20">SUM(F114:F123)</f>
        <v>0</v>
      </c>
    </row>
    <row r="125" spans="1:7" ht="15" customHeight="1" x14ac:dyDescent="0.25">
      <c r="A125" s="48" t="s">
        <v>20</v>
      </c>
      <c r="B125" s="49"/>
      <c r="C125" s="50"/>
      <c r="D125" s="20">
        <f>SUM(D124,D113,D102,D91,D80)</f>
        <v>0</v>
      </c>
      <c r="E125" s="20">
        <f>SUM(E124,E113,E102,E91,E80)</f>
        <v>0</v>
      </c>
      <c r="F125" s="13">
        <f>SUM(F124,F113,F102,F91,F80)</f>
        <v>0</v>
      </c>
    </row>
    <row r="126" spans="1:7" ht="15" customHeight="1" x14ac:dyDescent="0.25">
      <c r="A126" s="48" t="s">
        <v>30</v>
      </c>
      <c r="B126" s="49"/>
      <c r="C126" s="49"/>
      <c r="D126" s="49"/>
      <c r="E126" s="51"/>
      <c r="F126" s="51"/>
      <c r="G126" s="3">
        <v>0</v>
      </c>
    </row>
    <row r="127" spans="1:7" x14ac:dyDescent="0.25">
      <c r="A127" s="47" t="s">
        <v>28</v>
      </c>
      <c r="B127" s="47"/>
      <c r="C127" s="47"/>
      <c r="D127" s="80">
        <f>E127</f>
        <v>0</v>
      </c>
      <c r="E127" s="20">
        <f>IF($G$126="TAK",PRODUCT(E125-E91,0.25),0)</f>
        <v>0</v>
      </c>
      <c r="F127" s="13">
        <f>ROUND(PRODUCT(E127,$G$69),2)</f>
        <v>0</v>
      </c>
    </row>
    <row r="128" spans="1:7" x14ac:dyDescent="0.25">
      <c r="A128" s="77" t="s">
        <v>14</v>
      </c>
      <c r="B128" s="49"/>
      <c r="C128" s="50"/>
      <c r="D128" s="82">
        <f>SUM(D125,E127)</f>
        <v>0</v>
      </c>
      <c r="E128" s="82">
        <f>SUM(E125:E127)</f>
        <v>0</v>
      </c>
      <c r="F128" s="15">
        <f t="shared" ref="F128" si="21">SUM(F125:F127)</f>
        <v>0</v>
      </c>
    </row>
    <row r="129" spans="1:7" x14ac:dyDescent="0.25">
      <c r="A129" s="64" t="s">
        <v>15</v>
      </c>
      <c r="B129" s="65"/>
      <c r="C129" s="66"/>
      <c r="D129" s="83">
        <f>SUM(D128,D66)</f>
        <v>0</v>
      </c>
      <c r="E129" s="84">
        <f>SUM(E128,E66)</f>
        <v>0</v>
      </c>
      <c r="F129" s="16">
        <f>SUM(F128,F66)</f>
        <v>0</v>
      </c>
    </row>
    <row r="130" spans="1:7" x14ac:dyDescent="0.25">
      <c r="A130" s="72" t="s">
        <v>31</v>
      </c>
      <c r="B130" s="73"/>
      <c r="C130" s="73"/>
      <c r="D130" s="73"/>
      <c r="E130" s="73"/>
      <c r="F130" s="74"/>
    </row>
    <row r="131" spans="1:7" x14ac:dyDescent="0.25">
      <c r="A131" s="47" t="s">
        <v>33</v>
      </c>
      <c r="B131" s="47"/>
      <c r="C131" s="47"/>
      <c r="D131" s="47"/>
      <c r="E131" s="47"/>
      <c r="F131" s="63"/>
      <c r="G131" s="7">
        <v>0.5</v>
      </c>
    </row>
    <row r="132" spans="1:7" x14ac:dyDescent="0.25">
      <c r="A132" s="60" t="s">
        <v>3</v>
      </c>
      <c r="B132" s="21"/>
      <c r="C132" s="21"/>
      <c r="D132" s="19">
        <v>0</v>
      </c>
      <c r="E132" s="19">
        <v>0</v>
      </c>
      <c r="F132" s="12">
        <f>ROUND(PRODUCT(E132,$G$131),2)</f>
        <v>0</v>
      </c>
    </row>
    <row r="133" spans="1:7" x14ac:dyDescent="0.25">
      <c r="A133" s="60"/>
      <c r="B133" s="21"/>
      <c r="C133" s="21"/>
      <c r="D133" s="19">
        <v>0</v>
      </c>
      <c r="E133" s="19">
        <v>0</v>
      </c>
      <c r="F133" s="12">
        <f t="shared" ref="F133:F141" si="22">ROUND(PRODUCT(E133,$G$131),2)</f>
        <v>0</v>
      </c>
    </row>
    <row r="134" spans="1:7" x14ac:dyDescent="0.25">
      <c r="A134" s="60"/>
      <c r="B134" s="21"/>
      <c r="C134" s="21"/>
      <c r="D134" s="19">
        <v>0</v>
      </c>
      <c r="E134" s="19">
        <v>0</v>
      </c>
      <c r="F134" s="12">
        <f t="shared" si="22"/>
        <v>0</v>
      </c>
    </row>
    <row r="135" spans="1:7" x14ac:dyDescent="0.25">
      <c r="A135" s="60"/>
      <c r="B135" s="21"/>
      <c r="C135" s="21"/>
      <c r="D135" s="19">
        <v>0</v>
      </c>
      <c r="E135" s="19">
        <v>0</v>
      </c>
      <c r="F135" s="12">
        <f t="shared" si="22"/>
        <v>0</v>
      </c>
    </row>
    <row r="136" spans="1:7" x14ac:dyDescent="0.25">
      <c r="A136" s="60"/>
      <c r="B136" s="21"/>
      <c r="C136" s="21"/>
      <c r="D136" s="19">
        <v>0</v>
      </c>
      <c r="E136" s="19">
        <v>0</v>
      </c>
      <c r="F136" s="12">
        <f t="shared" si="22"/>
        <v>0</v>
      </c>
    </row>
    <row r="137" spans="1:7" x14ac:dyDescent="0.25">
      <c r="A137" s="60"/>
      <c r="B137" s="21"/>
      <c r="C137" s="21"/>
      <c r="D137" s="19">
        <v>0</v>
      </c>
      <c r="E137" s="19">
        <v>0</v>
      </c>
      <c r="F137" s="12">
        <f t="shared" si="22"/>
        <v>0</v>
      </c>
    </row>
    <row r="138" spans="1:7" x14ac:dyDescent="0.25">
      <c r="A138" s="60"/>
      <c r="B138" s="21"/>
      <c r="C138" s="21"/>
      <c r="D138" s="19">
        <v>0</v>
      </c>
      <c r="E138" s="19">
        <v>0</v>
      </c>
      <c r="F138" s="12">
        <f t="shared" si="22"/>
        <v>0</v>
      </c>
    </row>
    <row r="139" spans="1:7" x14ac:dyDescent="0.25">
      <c r="A139" s="60"/>
      <c r="B139" s="21"/>
      <c r="C139" s="21"/>
      <c r="D139" s="19">
        <v>0</v>
      </c>
      <c r="E139" s="19">
        <v>0</v>
      </c>
      <c r="F139" s="12">
        <f t="shared" si="22"/>
        <v>0</v>
      </c>
    </row>
    <row r="140" spans="1:7" x14ac:dyDescent="0.25">
      <c r="A140" s="60"/>
      <c r="B140" s="21"/>
      <c r="C140" s="21"/>
      <c r="D140" s="19">
        <v>0</v>
      </c>
      <c r="E140" s="19">
        <v>0</v>
      </c>
      <c r="F140" s="12">
        <f t="shared" si="22"/>
        <v>0</v>
      </c>
    </row>
    <row r="141" spans="1:7" x14ac:dyDescent="0.25">
      <c r="A141" s="60"/>
      <c r="B141" s="21"/>
      <c r="C141" s="21"/>
      <c r="D141" s="19">
        <v>0</v>
      </c>
      <c r="E141" s="19">
        <v>0</v>
      </c>
      <c r="F141" s="12">
        <f t="shared" si="22"/>
        <v>0</v>
      </c>
    </row>
    <row r="142" spans="1:7" x14ac:dyDescent="0.25">
      <c r="A142" s="60"/>
      <c r="B142" s="61" t="s">
        <v>5</v>
      </c>
      <c r="C142" s="62"/>
      <c r="D142" s="20">
        <f>SUM(D132:D141)</f>
        <v>0</v>
      </c>
      <c r="E142" s="20">
        <f>SUM(E132:E141)</f>
        <v>0</v>
      </c>
      <c r="F142" s="13">
        <f t="shared" ref="F142" si="23">SUM(F132:F141)</f>
        <v>0</v>
      </c>
    </row>
    <row r="143" spans="1:7" x14ac:dyDescent="0.25">
      <c r="A143" s="60" t="s">
        <v>6</v>
      </c>
      <c r="B143" s="21"/>
      <c r="C143" s="21"/>
      <c r="D143" s="19">
        <v>0</v>
      </c>
      <c r="E143" s="19">
        <v>0</v>
      </c>
      <c r="F143" s="12">
        <f>ROUND(PRODUCT(E143,$G$131),2)</f>
        <v>0</v>
      </c>
    </row>
    <row r="144" spans="1:7" x14ac:dyDescent="0.25">
      <c r="A144" s="60"/>
      <c r="B144" s="21"/>
      <c r="C144" s="21"/>
      <c r="D144" s="19">
        <v>0</v>
      </c>
      <c r="E144" s="19">
        <v>0</v>
      </c>
      <c r="F144" s="12">
        <f t="shared" ref="F144:F152" si="24">ROUND(PRODUCT(E144,$G$131),2)</f>
        <v>0</v>
      </c>
    </row>
    <row r="145" spans="1:6" x14ac:dyDescent="0.25">
      <c r="A145" s="60"/>
      <c r="B145" s="21"/>
      <c r="C145" s="21"/>
      <c r="D145" s="19">
        <v>0</v>
      </c>
      <c r="E145" s="19">
        <v>0</v>
      </c>
      <c r="F145" s="12">
        <f t="shared" si="24"/>
        <v>0</v>
      </c>
    </row>
    <row r="146" spans="1:6" x14ac:dyDescent="0.25">
      <c r="A146" s="60"/>
      <c r="B146" s="21"/>
      <c r="C146" s="21"/>
      <c r="D146" s="19">
        <v>0</v>
      </c>
      <c r="E146" s="19">
        <v>0</v>
      </c>
      <c r="F146" s="12">
        <f t="shared" si="24"/>
        <v>0</v>
      </c>
    </row>
    <row r="147" spans="1:6" x14ac:dyDescent="0.25">
      <c r="A147" s="60"/>
      <c r="B147" s="21"/>
      <c r="C147" s="21"/>
      <c r="D147" s="19">
        <v>0</v>
      </c>
      <c r="E147" s="19">
        <v>0</v>
      </c>
      <c r="F147" s="12">
        <f t="shared" si="24"/>
        <v>0</v>
      </c>
    </row>
    <row r="148" spans="1:6" x14ac:dyDescent="0.25">
      <c r="A148" s="60"/>
      <c r="B148" s="21"/>
      <c r="C148" s="21"/>
      <c r="D148" s="19">
        <v>0</v>
      </c>
      <c r="E148" s="19">
        <v>0</v>
      </c>
      <c r="F148" s="12">
        <f t="shared" si="24"/>
        <v>0</v>
      </c>
    </row>
    <row r="149" spans="1:6" x14ac:dyDescent="0.25">
      <c r="A149" s="60"/>
      <c r="B149" s="21"/>
      <c r="C149" s="21"/>
      <c r="D149" s="19">
        <v>0</v>
      </c>
      <c r="E149" s="19">
        <v>0</v>
      </c>
      <c r="F149" s="12">
        <f t="shared" si="24"/>
        <v>0</v>
      </c>
    </row>
    <row r="150" spans="1:6" x14ac:dyDescent="0.25">
      <c r="A150" s="60"/>
      <c r="B150" s="21"/>
      <c r="C150" s="21"/>
      <c r="D150" s="19">
        <v>0</v>
      </c>
      <c r="E150" s="19">
        <v>0</v>
      </c>
      <c r="F150" s="12">
        <f t="shared" si="24"/>
        <v>0</v>
      </c>
    </row>
    <row r="151" spans="1:6" x14ac:dyDescent="0.25">
      <c r="A151" s="60"/>
      <c r="B151" s="21"/>
      <c r="C151" s="21"/>
      <c r="D151" s="19">
        <v>0</v>
      </c>
      <c r="E151" s="19">
        <v>0</v>
      </c>
      <c r="F151" s="12">
        <f t="shared" si="24"/>
        <v>0</v>
      </c>
    </row>
    <row r="152" spans="1:6" x14ac:dyDescent="0.25">
      <c r="A152" s="60"/>
      <c r="B152" s="21"/>
      <c r="C152" s="21"/>
      <c r="D152" s="19">
        <v>0</v>
      </c>
      <c r="E152" s="19">
        <v>0</v>
      </c>
      <c r="F152" s="12">
        <f t="shared" si="24"/>
        <v>0</v>
      </c>
    </row>
    <row r="153" spans="1:6" x14ac:dyDescent="0.25">
      <c r="A153" s="60"/>
      <c r="B153" s="61" t="s">
        <v>5</v>
      </c>
      <c r="C153" s="62"/>
      <c r="D153" s="20">
        <f>SUM(D143:D152)</f>
        <v>0</v>
      </c>
      <c r="E153" s="20">
        <f>SUM(E143:E152)</f>
        <v>0</v>
      </c>
      <c r="F153" s="13">
        <f t="shared" ref="F153" si="25">SUM(F143:F152)</f>
        <v>0</v>
      </c>
    </row>
    <row r="154" spans="1:6" ht="15" customHeight="1" x14ac:dyDescent="0.25">
      <c r="A154" s="55" t="s">
        <v>38</v>
      </c>
      <c r="B154" s="21"/>
      <c r="C154" s="21"/>
      <c r="D154" s="19">
        <v>0</v>
      </c>
      <c r="E154" s="19">
        <v>0</v>
      </c>
      <c r="F154" s="12">
        <f>ROUND(PRODUCT(E154,$G$131),2)</f>
        <v>0</v>
      </c>
    </row>
    <row r="155" spans="1:6" ht="15" customHeight="1" x14ac:dyDescent="0.25">
      <c r="A155" s="56"/>
      <c r="B155" s="21"/>
      <c r="C155" s="21"/>
      <c r="D155" s="19">
        <v>0</v>
      </c>
      <c r="E155" s="19">
        <v>0</v>
      </c>
      <c r="F155" s="12">
        <f t="shared" ref="F155:F163" si="26">ROUND(PRODUCT(E155,$G$131),2)</f>
        <v>0</v>
      </c>
    </row>
    <row r="156" spans="1:6" ht="15" customHeight="1" x14ac:dyDescent="0.25">
      <c r="A156" s="56"/>
      <c r="B156" s="21"/>
      <c r="C156" s="21"/>
      <c r="D156" s="19">
        <v>0</v>
      </c>
      <c r="E156" s="19">
        <v>0</v>
      </c>
      <c r="F156" s="12">
        <f t="shared" si="26"/>
        <v>0</v>
      </c>
    </row>
    <row r="157" spans="1:6" ht="15" customHeight="1" x14ac:dyDescent="0.25">
      <c r="A157" s="56"/>
      <c r="B157" s="21"/>
      <c r="C157" s="21"/>
      <c r="D157" s="19">
        <v>0</v>
      </c>
      <c r="E157" s="19">
        <v>0</v>
      </c>
      <c r="F157" s="12">
        <f t="shared" si="26"/>
        <v>0</v>
      </c>
    </row>
    <row r="158" spans="1:6" ht="15" customHeight="1" x14ac:dyDescent="0.25">
      <c r="A158" s="56"/>
      <c r="B158" s="21"/>
      <c r="C158" s="21"/>
      <c r="D158" s="19">
        <v>0</v>
      </c>
      <c r="E158" s="19">
        <v>0</v>
      </c>
      <c r="F158" s="12">
        <f t="shared" si="26"/>
        <v>0</v>
      </c>
    </row>
    <row r="159" spans="1:6" ht="15" customHeight="1" x14ac:dyDescent="0.25">
      <c r="A159" s="56"/>
      <c r="B159" s="21"/>
      <c r="C159" s="21"/>
      <c r="D159" s="19">
        <v>0</v>
      </c>
      <c r="E159" s="19">
        <v>0</v>
      </c>
      <c r="F159" s="12">
        <f t="shared" si="26"/>
        <v>0</v>
      </c>
    </row>
    <row r="160" spans="1:6" x14ac:dyDescent="0.25">
      <c r="A160" s="56"/>
      <c r="B160" s="21"/>
      <c r="C160" s="21"/>
      <c r="D160" s="19">
        <v>0</v>
      </c>
      <c r="E160" s="19">
        <v>0</v>
      </c>
      <c r="F160" s="12">
        <f t="shared" si="26"/>
        <v>0</v>
      </c>
    </row>
    <row r="161" spans="1:6" x14ac:dyDescent="0.25">
      <c r="A161" s="56"/>
      <c r="B161" s="21"/>
      <c r="C161" s="21"/>
      <c r="D161" s="19">
        <v>0</v>
      </c>
      <c r="E161" s="19">
        <v>0</v>
      </c>
      <c r="F161" s="12">
        <f t="shared" si="26"/>
        <v>0</v>
      </c>
    </row>
    <row r="162" spans="1:6" x14ac:dyDescent="0.25">
      <c r="A162" s="56"/>
      <c r="B162" s="21"/>
      <c r="C162" s="21"/>
      <c r="D162" s="19">
        <v>0</v>
      </c>
      <c r="E162" s="19">
        <v>0</v>
      </c>
      <c r="F162" s="12">
        <f t="shared" si="26"/>
        <v>0</v>
      </c>
    </row>
    <row r="163" spans="1:6" x14ac:dyDescent="0.25">
      <c r="A163" s="56"/>
      <c r="B163" s="21"/>
      <c r="C163" s="21"/>
      <c r="D163" s="19">
        <v>0</v>
      </c>
      <c r="E163" s="19">
        <v>0</v>
      </c>
      <c r="F163" s="12">
        <f t="shared" si="26"/>
        <v>0</v>
      </c>
    </row>
    <row r="164" spans="1:6" x14ac:dyDescent="0.25">
      <c r="A164" s="57"/>
      <c r="B164" s="58" t="s">
        <v>5</v>
      </c>
      <c r="C164" s="59"/>
      <c r="D164" s="20">
        <f>SUM(D154:D163)</f>
        <v>0</v>
      </c>
      <c r="E164" s="20">
        <f>SUM(E154:E163)</f>
        <v>0</v>
      </c>
      <c r="F164" s="13">
        <f t="shared" ref="F164" si="27">SUM(F154:F163)</f>
        <v>0</v>
      </c>
    </row>
    <row r="165" spans="1:6" ht="15" customHeight="1" x14ac:dyDescent="0.25">
      <c r="A165" s="60" t="s">
        <v>8</v>
      </c>
      <c r="B165" s="21"/>
      <c r="C165" s="21"/>
      <c r="D165" s="19">
        <v>0</v>
      </c>
      <c r="E165" s="19">
        <v>0</v>
      </c>
      <c r="F165" s="12">
        <f>ROUND(PRODUCT(E165,$G$131),2)</f>
        <v>0</v>
      </c>
    </row>
    <row r="166" spans="1:6" ht="15" customHeight="1" x14ac:dyDescent="0.25">
      <c r="A166" s="60"/>
      <c r="B166" s="21"/>
      <c r="C166" s="21"/>
      <c r="D166" s="19">
        <v>0</v>
      </c>
      <c r="E166" s="19">
        <v>0</v>
      </c>
      <c r="F166" s="12">
        <f t="shared" ref="F166:F174" si="28">ROUND(PRODUCT(E166,$G$131),2)</f>
        <v>0</v>
      </c>
    </row>
    <row r="167" spans="1:6" ht="15" customHeight="1" x14ac:dyDescent="0.25">
      <c r="A167" s="60"/>
      <c r="B167" s="21"/>
      <c r="C167" s="21"/>
      <c r="D167" s="19">
        <v>0</v>
      </c>
      <c r="E167" s="19">
        <v>0</v>
      </c>
      <c r="F167" s="12">
        <f t="shared" si="28"/>
        <v>0</v>
      </c>
    </row>
    <row r="168" spans="1:6" ht="15" customHeight="1" x14ac:dyDescent="0.25">
      <c r="A168" s="60"/>
      <c r="B168" s="21"/>
      <c r="C168" s="21"/>
      <c r="D168" s="19">
        <v>0</v>
      </c>
      <c r="E168" s="19">
        <v>0</v>
      </c>
      <c r="F168" s="12">
        <f t="shared" si="28"/>
        <v>0</v>
      </c>
    </row>
    <row r="169" spans="1:6" ht="15" customHeight="1" x14ac:dyDescent="0.25">
      <c r="A169" s="60"/>
      <c r="B169" s="21"/>
      <c r="C169" s="21"/>
      <c r="D169" s="19">
        <v>0</v>
      </c>
      <c r="E169" s="19">
        <v>0</v>
      </c>
      <c r="F169" s="12">
        <f t="shared" si="28"/>
        <v>0</v>
      </c>
    </row>
    <row r="170" spans="1:6" ht="15" customHeight="1" x14ac:dyDescent="0.25">
      <c r="A170" s="60"/>
      <c r="B170" s="21"/>
      <c r="C170" s="21"/>
      <c r="D170" s="19">
        <v>0</v>
      </c>
      <c r="E170" s="19">
        <v>0</v>
      </c>
      <c r="F170" s="12">
        <f t="shared" si="28"/>
        <v>0</v>
      </c>
    </row>
    <row r="171" spans="1:6" x14ac:dyDescent="0.25">
      <c r="A171" s="60"/>
      <c r="B171" s="21"/>
      <c r="C171" s="21"/>
      <c r="D171" s="19">
        <v>0</v>
      </c>
      <c r="E171" s="19">
        <v>0</v>
      </c>
      <c r="F171" s="12">
        <f t="shared" si="28"/>
        <v>0</v>
      </c>
    </row>
    <row r="172" spans="1:6" x14ac:dyDescent="0.25">
      <c r="A172" s="60"/>
      <c r="B172" s="21"/>
      <c r="C172" s="21"/>
      <c r="D172" s="19">
        <v>0</v>
      </c>
      <c r="E172" s="19">
        <v>0</v>
      </c>
      <c r="F172" s="12">
        <f t="shared" si="28"/>
        <v>0</v>
      </c>
    </row>
    <row r="173" spans="1:6" x14ac:dyDescent="0.25">
      <c r="A173" s="60"/>
      <c r="B173" s="21"/>
      <c r="C173" s="21"/>
      <c r="D173" s="19">
        <v>0</v>
      </c>
      <c r="E173" s="19">
        <v>0</v>
      </c>
      <c r="F173" s="12">
        <f t="shared" si="28"/>
        <v>0</v>
      </c>
    </row>
    <row r="174" spans="1:6" x14ac:dyDescent="0.25">
      <c r="A174" s="60"/>
      <c r="B174" s="21"/>
      <c r="C174" s="21"/>
      <c r="D174" s="19">
        <v>0</v>
      </c>
      <c r="E174" s="19">
        <v>0</v>
      </c>
      <c r="F174" s="12">
        <f t="shared" si="28"/>
        <v>0</v>
      </c>
    </row>
    <row r="175" spans="1:6" x14ac:dyDescent="0.25">
      <c r="A175" s="60"/>
      <c r="B175" s="61" t="s">
        <v>5</v>
      </c>
      <c r="C175" s="62"/>
      <c r="D175" s="20">
        <f>SUM(D165:D174)</f>
        <v>0</v>
      </c>
      <c r="E175" s="20">
        <f>SUM(E165:E174)</f>
        <v>0</v>
      </c>
      <c r="F175" s="13">
        <f t="shared" ref="F175" si="29">SUM(F165:F174)</f>
        <v>0</v>
      </c>
    </row>
    <row r="176" spans="1:6" ht="15" customHeight="1" x14ac:dyDescent="0.25">
      <c r="A176" s="60" t="s">
        <v>9</v>
      </c>
      <c r="B176" s="21"/>
      <c r="C176" s="21"/>
      <c r="D176" s="19">
        <v>0</v>
      </c>
      <c r="E176" s="19">
        <v>0</v>
      </c>
      <c r="F176" s="12">
        <f>ROUND(PRODUCT(E176,$G$131),2)</f>
        <v>0</v>
      </c>
    </row>
    <row r="177" spans="1:7" ht="15" customHeight="1" x14ac:dyDescent="0.25">
      <c r="A177" s="60"/>
      <c r="B177" s="21"/>
      <c r="C177" s="21"/>
      <c r="D177" s="19">
        <v>0</v>
      </c>
      <c r="E177" s="19">
        <v>0</v>
      </c>
      <c r="F177" s="12">
        <f t="shared" ref="F177:F185" si="30">ROUND(PRODUCT(E177,$G$131),2)</f>
        <v>0</v>
      </c>
    </row>
    <row r="178" spans="1:7" ht="15" customHeight="1" x14ac:dyDescent="0.25">
      <c r="A178" s="60"/>
      <c r="B178" s="21"/>
      <c r="C178" s="21"/>
      <c r="D178" s="19">
        <v>0</v>
      </c>
      <c r="E178" s="19">
        <v>0</v>
      </c>
      <c r="F178" s="12">
        <f t="shared" si="30"/>
        <v>0</v>
      </c>
    </row>
    <row r="179" spans="1:7" ht="15" customHeight="1" x14ac:dyDescent="0.25">
      <c r="A179" s="60"/>
      <c r="B179" s="21"/>
      <c r="C179" s="21"/>
      <c r="D179" s="19">
        <v>0</v>
      </c>
      <c r="E179" s="19">
        <v>0</v>
      </c>
      <c r="F179" s="12">
        <f t="shared" si="30"/>
        <v>0</v>
      </c>
    </row>
    <row r="180" spans="1:7" ht="15" customHeight="1" x14ac:dyDescent="0.25">
      <c r="A180" s="60"/>
      <c r="B180" s="21"/>
      <c r="C180" s="21"/>
      <c r="D180" s="19">
        <v>0</v>
      </c>
      <c r="E180" s="19">
        <v>0</v>
      </c>
      <c r="F180" s="12">
        <f t="shared" si="30"/>
        <v>0</v>
      </c>
    </row>
    <row r="181" spans="1:7" ht="15" customHeight="1" x14ac:dyDescent="0.25">
      <c r="A181" s="60"/>
      <c r="B181" s="21"/>
      <c r="C181" s="21"/>
      <c r="D181" s="19">
        <v>0</v>
      </c>
      <c r="E181" s="19">
        <v>0</v>
      </c>
      <c r="F181" s="12">
        <f t="shared" si="30"/>
        <v>0</v>
      </c>
    </row>
    <row r="182" spans="1:7" x14ac:dyDescent="0.25">
      <c r="A182" s="60"/>
      <c r="B182" s="21"/>
      <c r="C182" s="21"/>
      <c r="D182" s="19">
        <v>0</v>
      </c>
      <c r="E182" s="19">
        <v>0</v>
      </c>
      <c r="F182" s="12">
        <f t="shared" si="30"/>
        <v>0</v>
      </c>
    </row>
    <row r="183" spans="1:7" x14ac:dyDescent="0.25">
      <c r="A183" s="60"/>
      <c r="B183" s="21"/>
      <c r="C183" s="21"/>
      <c r="D183" s="19">
        <v>0</v>
      </c>
      <c r="E183" s="19">
        <v>0</v>
      </c>
      <c r="F183" s="12">
        <f t="shared" si="30"/>
        <v>0</v>
      </c>
    </row>
    <row r="184" spans="1:7" x14ac:dyDescent="0.25">
      <c r="A184" s="60"/>
      <c r="B184" s="21"/>
      <c r="C184" s="21"/>
      <c r="D184" s="19">
        <v>0</v>
      </c>
      <c r="E184" s="19">
        <v>0</v>
      </c>
      <c r="F184" s="12">
        <f t="shared" si="30"/>
        <v>0</v>
      </c>
    </row>
    <row r="185" spans="1:7" x14ac:dyDescent="0.25">
      <c r="A185" s="60"/>
      <c r="B185" s="21"/>
      <c r="C185" s="21"/>
      <c r="D185" s="19">
        <v>0</v>
      </c>
      <c r="E185" s="19">
        <v>0</v>
      </c>
      <c r="F185" s="12">
        <f t="shared" si="30"/>
        <v>0</v>
      </c>
    </row>
    <row r="186" spans="1:7" x14ac:dyDescent="0.25">
      <c r="A186" s="60"/>
      <c r="B186" s="61" t="s">
        <v>5</v>
      </c>
      <c r="C186" s="62"/>
      <c r="D186" s="20">
        <f>SUM(D176:D185)</f>
        <v>0</v>
      </c>
      <c r="E186" s="20">
        <f>SUM(E176:E185)</f>
        <v>0</v>
      </c>
      <c r="F186" s="13">
        <f t="shared" ref="F186" si="31">SUM(F176:F185)</f>
        <v>0</v>
      </c>
    </row>
    <row r="187" spans="1:7" ht="15" customHeight="1" x14ac:dyDescent="0.25">
      <c r="A187" s="48" t="s">
        <v>20</v>
      </c>
      <c r="B187" s="49"/>
      <c r="C187" s="50"/>
      <c r="D187" s="20">
        <f>SUM(D186,D175,D164,D153,D142)</f>
        <v>0</v>
      </c>
      <c r="E187" s="20">
        <f>SUM(E186,E175,E164,E153,E142)</f>
        <v>0</v>
      </c>
      <c r="F187" s="13">
        <f>SUM(F186,F175,F164,F153,F142)</f>
        <v>0</v>
      </c>
    </row>
    <row r="188" spans="1:7" ht="15" customHeight="1" x14ac:dyDescent="0.25">
      <c r="A188" s="48" t="s">
        <v>30</v>
      </c>
      <c r="B188" s="49"/>
      <c r="C188" s="49"/>
      <c r="D188" s="49"/>
      <c r="E188" s="51"/>
      <c r="F188" s="51"/>
      <c r="G188" s="3">
        <v>0</v>
      </c>
    </row>
    <row r="189" spans="1:7" x14ac:dyDescent="0.25">
      <c r="A189" s="47" t="s">
        <v>28</v>
      </c>
      <c r="B189" s="47"/>
      <c r="C189" s="47"/>
      <c r="D189" s="80">
        <f>E189</f>
        <v>0</v>
      </c>
      <c r="E189" s="20">
        <f>IF($G$188="TAK",PRODUCT(E187-E153,0.25),0)</f>
        <v>0</v>
      </c>
      <c r="F189" s="13">
        <f>ROUND(PRODUCT(E189,$G$131),2)</f>
        <v>0</v>
      </c>
    </row>
    <row r="190" spans="1:7" x14ac:dyDescent="0.25">
      <c r="A190" s="52" t="s">
        <v>34</v>
      </c>
      <c r="B190" s="53"/>
      <c r="C190" s="54"/>
      <c r="D190" s="85">
        <f>SUM(D187,E189)</f>
        <v>0</v>
      </c>
      <c r="E190" s="85">
        <f>SUM(E187:E189)</f>
        <v>0</v>
      </c>
      <c r="F190" s="24">
        <f t="shared" ref="F190" si="32">SUM(F187:F189)</f>
        <v>0</v>
      </c>
    </row>
    <row r="191" spans="1:7" x14ac:dyDescent="0.25">
      <c r="A191" s="69" t="s">
        <v>36</v>
      </c>
      <c r="B191" s="70"/>
      <c r="C191" s="71"/>
      <c r="D191" s="33">
        <f>SUM(D190,D129)</f>
        <v>0</v>
      </c>
      <c r="E191" s="33">
        <f t="shared" ref="E191:F191" si="33">SUM(E190,E129)</f>
        <v>0</v>
      </c>
      <c r="F191" s="27">
        <f t="shared" si="33"/>
        <v>0</v>
      </c>
    </row>
  </sheetData>
  <mergeCells count="52">
    <mergeCell ref="A191:C191"/>
    <mergeCell ref="B51:C51"/>
    <mergeCell ref="A64:F64"/>
    <mergeCell ref="A30:A40"/>
    <mergeCell ref="A41:A51"/>
    <mergeCell ref="A52:A62"/>
    <mergeCell ref="A130:F130"/>
    <mergeCell ref="A67:G67"/>
    <mergeCell ref="A69:F69"/>
    <mergeCell ref="B80:C80"/>
    <mergeCell ref="B62:C62"/>
    <mergeCell ref="A63:C63"/>
    <mergeCell ref="A66:C66"/>
    <mergeCell ref="B40:C40"/>
    <mergeCell ref="A128:C128"/>
    <mergeCell ref="A5:G5"/>
    <mergeCell ref="A6:F6"/>
    <mergeCell ref="A7:F7"/>
    <mergeCell ref="B18:C18"/>
    <mergeCell ref="B29:C29"/>
    <mergeCell ref="A8:A18"/>
    <mergeCell ref="A19:A29"/>
    <mergeCell ref="A129:C129"/>
    <mergeCell ref="A125:C125"/>
    <mergeCell ref="A68:F68"/>
    <mergeCell ref="A92:A102"/>
    <mergeCell ref="A103:A113"/>
    <mergeCell ref="A114:A124"/>
    <mergeCell ref="B91:C91"/>
    <mergeCell ref="B102:C102"/>
    <mergeCell ref="B113:C113"/>
    <mergeCell ref="B124:C124"/>
    <mergeCell ref="A126:F126"/>
    <mergeCell ref="A70:A80"/>
    <mergeCell ref="A81:A91"/>
    <mergeCell ref="A127:C127"/>
    <mergeCell ref="A65:C65"/>
    <mergeCell ref="A187:C187"/>
    <mergeCell ref="A188:F188"/>
    <mergeCell ref="A190:C190"/>
    <mergeCell ref="A154:A164"/>
    <mergeCell ref="B164:C164"/>
    <mergeCell ref="A165:A175"/>
    <mergeCell ref="B175:C175"/>
    <mergeCell ref="A176:A186"/>
    <mergeCell ref="B186:C186"/>
    <mergeCell ref="A189:C189"/>
    <mergeCell ref="A131:F131"/>
    <mergeCell ref="A132:A142"/>
    <mergeCell ref="B142:C142"/>
    <mergeCell ref="A143:A153"/>
    <mergeCell ref="B153:C153"/>
  </mergeCells>
  <pageMargins left="0.7" right="0.7" top="0.75" bottom="0.75" header="0.3" footer="0.3"/>
  <pageSetup paperSize="9" scale="49" orientation="portrait" r:id="rId1"/>
  <rowBreaks count="1" manualBreakCount="1">
    <brk id="102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1"/>
  <sheetViews>
    <sheetView topLeftCell="A163" zoomScaleNormal="100" workbookViewId="0">
      <selection activeCell="G188" sqref="G188"/>
    </sheetView>
  </sheetViews>
  <sheetFormatPr defaultRowHeight="15" x14ac:dyDescent="0.25"/>
  <cols>
    <col min="1" max="1" width="23.140625" customWidth="1"/>
    <col min="2" max="2" width="27.5703125" customWidth="1"/>
    <col min="3" max="3" width="18.140625" customWidth="1"/>
    <col min="4" max="5" width="25.42578125" style="17" customWidth="1"/>
    <col min="6" max="6" width="25.42578125" style="10" customWidth="1"/>
    <col min="7" max="7" width="9.85546875" customWidth="1"/>
    <col min="8" max="8" width="20.42578125" customWidth="1"/>
  </cols>
  <sheetData>
    <row r="1" spans="1:7" ht="18.75" x14ac:dyDescent="0.3">
      <c r="A1" s="1" t="s">
        <v>41</v>
      </c>
    </row>
    <row r="4" spans="1:7" x14ac:dyDescent="0.25">
      <c r="A4" s="2" t="s">
        <v>0</v>
      </c>
      <c r="B4" s="2" t="s">
        <v>1</v>
      </c>
      <c r="C4" s="2" t="s">
        <v>21</v>
      </c>
      <c r="D4" s="18" t="s">
        <v>27</v>
      </c>
      <c r="E4" s="18" t="s">
        <v>26</v>
      </c>
      <c r="F4" s="11" t="s">
        <v>4</v>
      </c>
    </row>
    <row r="5" spans="1:7" x14ac:dyDescent="0.25">
      <c r="A5" s="67" t="s">
        <v>2</v>
      </c>
      <c r="B5" s="51"/>
      <c r="C5" s="51"/>
      <c r="D5" s="51"/>
      <c r="E5" s="51"/>
      <c r="F5" s="51"/>
      <c r="G5" s="42"/>
    </row>
    <row r="6" spans="1:7" x14ac:dyDescent="0.25">
      <c r="A6" s="48" t="s">
        <v>18</v>
      </c>
      <c r="B6" s="49"/>
      <c r="C6" s="49"/>
      <c r="D6" s="49"/>
      <c r="E6" s="49"/>
      <c r="F6" s="49"/>
      <c r="G6" s="3"/>
    </row>
    <row r="7" spans="1:7" x14ac:dyDescent="0.25">
      <c r="A7" s="48" t="s">
        <v>22</v>
      </c>
      <c r="B7" s="49"/>
      <c r="C7" s="49"/>
      <c r="D7" s="49"/>
      <c r="E7" s="49"/>
      <c r="F7" s="49"/>
      <c r="G7" s="7">
        <f>IF($G$6="TAK",75%,60%)</f>
        <v>0.6</v>
      </c>
    </row>
    <row r="8" spans="1:7" x14ac:dyDescent="0.25">
      <c r="A8" s="60" t="s">
        <v>3</v>
      </c>
      <c r="B8" s="21"/>
      <c r="C8" s="21"/>
      <c r="D8" s="19">
        <v>0</v>
      </c>
      <c r="E8" s="19">
        <v>0</v>
      </c>
      <c r="F8" s="12">
        <f>ROUND(PRODUCT(E8,$G$7),2)</f>
        <v>0</v>
      </c>
    </row>
    <row r="9" spans="1:7" x14ac:dyDescent="0.25">
      <c r="A9" s="60"/>
      <c r="B9" s="21"/>
      <c r="C9" s="21"/>
      <c r="D9" s="19">
        <v>0</v>
      </c>
      <c r="E9" s="19">
        <v>0</v>
      </c>
      <c r="F9" s="12">
        <f t="shared" ref="F9:F17" si="0">ROUND(PRODUCT(E9,$G$7),2)</f>
        <v>0</v>
      </c>
    </row>
    <row r="10" spans="1:7" x14ac:dyDescent="0.25">
      <c r="A10" s="60"/>
      <c r="B10" s="21"/>
      <c r="C10" s="21"/>
      <c r="D10" s="19">
        <v>0</v>
      </c>
      <c r="E10" s="19">
        <v>0</v>
      </c>
      <c r="F10" s="12">
        <f t="shared" si="0"/>
        <v>0</v>
      </c>
    </row>
    <row r="11" spans="1:7" x14ac:dyDescent="0.25">
      <c r="A11" s="60"/>
      <c r="B11" s="21"/>
      <c r="C11" s="21"/>
      <c r="D11" s="19">
        <v>0</v>
      </c>
      <c r="E11" s="19">
        <v>0</v>
      </c>
      <c r="F11" s="12">
        <f t="shared" si="0"/>
        <v>0</v>
      </c>
    </row>
    <row r="12" spans="1:7" x14ac:dyDescent="0.25">
      <c r="A12" s="60"/>
      <c r="B12" s="21"/>
      <c r="C12" s="21"/>
      <c r="D12" s="19">
        <v>0</v>
      </c>
      <c r="E12" s="19">
        <v>0</v>
      </c>
      <c r="F12" s="12">
        <f t="shared" si="0"/>
        <v>0</v>
      </c>
    </row>
    <row r="13" spans="1:7" x14ac:dyDescent="0.25">
      <c r="A13" s="60"/>
      <c r="B13" s="21"/>
      <c r="C13" s="21"/>
      <c r="D13" s="19">
        <v>0</v>
      </c>
      <c r="E13" s="19">
        <v>0</v>
      </c>
      <c r="F13" s="12">
        <f t="shared" si="0"/>
        <v>0</v>
      </c>
    </row>
    <row r="14" spans="1:7" x14ac:dyDescent="0.25">
      <c r="A14" s="60"/>
      <c r="B14" s="21"/>
      <c r="C14" s="21"/>
      <c r="D14" s="19">
        <v>0</v>
      </c>
      <c r="E14" s="19">
        <v>0</v>
      </c>
      <c r="F14" s="12">
        <f t="shared" si="0"/>
        <v>0</v>
      </c>
    </row>
    <row r="15" spans="1:7" x14ac:dyDescent="0.25">
      <c r="A15" s="60"/>
      <c r="B15" s="21"/>
      <c r="C15" s="21"/>
      <c r="D15" s="19">
        <v>0</v>
      </c>
      <c r="E15" s="19">
        <v>0</v>
      </c>
      <c r="F15" s="12">
        <f t="shared" si="0"/>
        <v>0</v>
      </c>
    </row>
    <row r="16" spans="1:7" x14ac:dyDescent="0.25">
      <c r="A16" s="60"/>
      <c r="B16" s="21"/>
      <c r="C16" s="21"/>
      <c r="D16" s="19">
        <v>0</v>
      </c>
      <c r="E16" s="19">
        <v>0</v>
      </c>
      <c r="F16" s="12">
        <f t="shared" si="0"/>
        <v>0</v>
      </c>
    </row>
    <row r="17" spans="1:6" x14ac:dyDescent="0.25">
      <c r="A17" s="60"/>
      <c r="B17" s="21"/>
      <c r="C17" s="21"/>
      <c r="D17" s="19">
        <v>0</v>
      </c>
      <c r="E17" s="19">
        <v>0</v>
      </c>
      <c r="F17" s="12">
        <f t="shared" si="0"/>
        <v>0</v>
      </c>
    </row>
    <row r="18" spans="1:6" x14ac:dyDescent="0.25">
      <c r="A18" s="60"/>
      <c r="B18" s="58" t="s">
        <v>5</v>
      </c>
      <c r="C18" s="68"/>
      <c r="D18" s="20">
        <f>SUM(D8:D17)</f>
        <v>0</v>
      </c>
      <c r="E18" s="20">
        <f>SUM(E8:E17)</f>
        <v>0</v>
      </c>
      <c r="F18" s="13">
        <f t="shared" ref="F18" si="1">SUM(F8:F17)</f>
        <v>0</v>
      </c>
    </row>
    <row r="19" spans="1:6" x14ac:dyDescent="0.25">
      <c r="A19" s="60" t="s">
        <v>6</v>
      </c>
      <c r="B19" s="21"/>
      <c r="C19" s="21"/>
      <c r="D19" s="19">
        <v>0</v>
      </c>
      <c r="E19" s="19">
        <v>0</v>
      </c>
      <c r="F19" s="12">
        <f>ROUND(PRODUCT(E19,$G$7),2)</f>
        <v>0</v>
      </c>
    </row>
    <row r="20" spans="1:6" x14ac:dyDescent="0.25">
      <c r="A20" s="60"/>
      <c r="B20" s="21"/>
      <c r="C20" s="21"/>
      <c r="D20" s="19">
        <v>0</v>
      </c>
      <c r="E20" s="19">
        <v>0</v>
      </c>
      <c r="F20" s="12">
        <f t="shared" ref="F20:F28" si="2">ROUND(PRODUCT(E20,$G$7),2)</f>
        <v>0</v>
      </c>
    </row>
    <row r="21" spans="1:6" x14ac:dyDescent="0.25">
      <c r="A21" s="60"/>
      <c r="B21" s="21"/>
      <c r="C21" s="21"/>
      <c r="D21" s="19">
        <v>0</v>
      </c>
      <c r="E21" s="19">
        <v>0</v>
      </c>
      <c r="F21" s="12">
        <f t="shared" si="2"/>
        <v>0</v>
      </c>
    </row>
    <row r="22" spans="1:6" x14ac:dyDescent="0.25">
      <c r="A22" s="60"/>
      <c r="B22" s="21"/>
      <c r="C22" s="21"/>
      <c r="D22" s="19">
        <v>0</v>
      </c>
      <c r="E22" s="19">
        <v>0</v>
      </c>
      <c r="F22" s="12">
        <f t="shared" si="2"/>
        <v>0</v>
      </c>
    </row>
    <row r="23" spans="1:6" x14ac:dyDescent="0.25">
      <c r="A23" s="60"/>
      <c r="B23" s="21"/>
      <c r="C23" s="21"/>
      <c r="D23" s="19">
        <v>0</v>
      </c>
      <c r="E23" s="19">
        <v>0</v>
      </c>
      <c r="F23" s="12">
        <f t="shared" si="2"/>
        <v>0</v>
      </c>
    </row>
    <row r="24" spans="1:6" x14ac:dyDescent="0.25">
      <c r="A24" s="60"/>
      <c r="B24" s="21"/>
      <c r="C24" s="21"/>
      <c r="D24" s="19">
        <v>0</v>
      </c>
      <c r="E24" s="19">
        <v>0</v>
      </c>
      <c r="F24" s="12">
        <f t="shared" si="2"/>
        <v>0</v>
      </c>
    </row>
    <row r="25" spans="1:6" x14ac:dyDescent="0.25">
      <c r="A25" s="60"/>
      <c r="B25" s="21"/>
      <c r="C25" s="21"/>
      <c r="D25" s="19">
        <v>0</v>
      </c>
      <c r="E25" s="19">
        <v>0</v>
      </c>
      <c r="F25" s="12">
        <f t="shared" si="2"/>
        <v>0</v>
      </c>
    </row>
    <row r="26" spans="1:6" x14ac:dyDescent="0.25">
      <c r="A26" s="60"/>
      <c r="B26" s="21"/>
      <c r="C26" s="21"/>
      <c r="D26" s="19">
        <v>0</v>
      </c>
      <c r="E26" s="19">
        <v>0</v>
      </c>
      <c r="F26" s="12">
        <f t="shared" si="2"/>
        <v>0</v>
      </c>
    </row>
    <row r="27" spans="1:6" x14ac:dyDescent="0.25">
      <c r="A27" s="60"/>
      <c r="B27" s="21"/>
      <c r="C27" s="21"/>
      <c r="D27" s="19">
        <v>0</v>
      </c>
      <c r="E27" s="19">
        <v>0</v>
      </c>
      <c r="F27" s="12">
        <f t="shared" si="2"/>
        <v>0</v>
      </c>
    </row>
    <row r="28" spans="1:6" x14ac:dyDescent="0.25">
      <c r="A28" s="60"/>
      <c r="B28" s="21"/>
      <c r="C28" s="21"/>
      <c r="D28" s="19">
        <v>0</v>
      </c>
      <c r="E28" s="19">
        <v>0</v>
      </c>
      <c r="F28" s="12">
        <f t="shared" si="2"/>
        <v>0</v>
      </c>
    </row>
    <row r="29" spans="1:6" x14ac:dyDescent="0.25">
      <c r="A29" s="60"/>
      <c r="B29" s="58" t="s">
        <v>5</v>
      </c>
      <c r="C29" s="68"/>
      <c r="D29" s="20">
        <f>SUM(D19:D28)</f>
        <v>0</v>
      </c>
      <c r="E29" s="20">
        <f>SUM(E19:E28)</f>
        <v>0</v>
      </c>
      <c r="F29" s="13">
        <f t="shared" ref="F29" si="3">SUM(F19:F28)</f>
        <v>0</v>
      </c>
    </row>
    <row r="30" spans="1:6" ht="15" customHeight="1" x14ac:dyDescent="0.25">
      <c r="A30" s="60" t="s">
        <v>7</v>
      </c>
      <c r="B30" s="21"/>
      <c r="C30" s="21"/>
      <c r="D30" s="19">
        <v>0</v>
      </c>
      <c r="E30" s="19">
        <v>0</v>
      </c>
      <c r="F30" s="12">
        <f>ROUND(PRODUCT(E30,$G$7),2)</f>
        <v>0</v>
      </c>
    </row>
    <row r="31" spans="1:6" ht="15" customHeight="1" x14ac:dyDescent="0.25">
      <c r="A31" s="60"/>
      <c r="B31" s="21"/>
      <c r="C31" s="21"/>
      <c r="D31" s="19">
        <v>0</v>
      </c>
      <c r="E31" s="19">
        <v>0</v>
      </c>
      <c r="F31" s="12">
        <f t="shared" ref="F31:F39" si="4">ROUND(PRODUCT(E31,$G$7),2)</f>
        <v>0</v>
      </c>
    </row>
    <row r="32" spans="1:6" ht="15" customHeight="1" x14ac:dyDescent="0.25">
      <c r="A32" s="60"/>
      <c r="B32" s="21"/>
      <c r="C32" s="21"/>
      <c r="D32" s="19">
        <v>0</v>
      </c>
      <c r="E32" s="19">
        <v>0</v>
      </c>
      <c r="F32" s="12">
        <f t="shared" si="4"/>
        <v>0</v>
      </c>
    </row>
    <row r="33" spans="1:6" ht="15" customHeight="1" x14ac:dyDescent="0.25">
      <c r="A33" s="60"/>
      <c r="B33" s="21"/>
      <c r="C33" s="21"/>
      <c r="D33" s="19">
        <v>0</v>
      </c>
      <c r="E33" s="19">
        <v>0</v>
      </c>
      <c r="F33" s="12">
        <f t="shared" si="4"/>
        <v>0</v>
      </c>
    </row>
    <row r="34" spans="1:6" ht="15" customHeight="1" x14ac:dyDescent="0.25">
      <c r="A34" s="60"/>
      <c r="B34" s="21"/>
      <c r="C34" s="21"/>
      <c r="D34" s="19">
        <v>0</v>
      </c>
      <c r="E34" s="19">
        <v>0</v>
      </c>
      <c r="F34" s="12">
        <f t="shared" si="4"/>
        <v>0</v>
      </c>
    </row>
    <row r="35" spans="1:6" ht="15" customHeight="1" x14ac:dyDescent="0.25">
      <c r="A35" s="60"/>
      <c r="B35" s="21"/>
      <c r="C35" s="21"/>
      <c r="D35" s="19">
        <v>0</v>
      </c>
      <c r="E35" s="19">
        <v>0</v>
      </c>
      <c r="F35" s="12">
        <f t="shared" si="4"/>
        <v>0</v>
      </c>
    </row>
    <row r="36" spans="1:6" x14ac:dyDescent="0.25">
      <c r="A36" s="60"/>
      <c r="B36" s="21"/>
      <c r="C36" s="21"/>
      <c r="D36" s="19">
        <v>0</v>
      </c>
      <c r="E36" s="19">
        <v>0</v>
      </c>
      <c r="F36" s="12">
        <f>ROUND(PRODUCT(E36,$G$7),2)</f>
        <v>0</v>
      </c>
    </row>
    <row r="37" spans="1:6" x14ac:dyDescent="0.25">
      <c r="A37" s="60"/>
      <c r="B37" s="21"/>
      <c r="C37" s="21"/>
      <c r="D37" s="19">
        <v>0</v>
      </c>
      <c r="E37" s="19">
        <v>0</v>
      </c>
      <c r="F37" s="12">
        <f t="shared" si="4"/>
        <v>0</v>
      </c>
    </row>
    <row r="38" spans="1:6" x14ac:dyDescent="0.25">
      <c r="A38" s="60"/>
      <c r="B38" s="21"/>
      <c r="C38" s="21"/>
      <c r="D38" s="19">
        <v>0</v>
      </c>
      <c r="E38" s="19">
        <v>0</v>
      </c>
      <c r="F38" s="12">
        <f t="shared" si="4"/>
        <v>0</v>
      </c>
    </row>
    <row r="39" spans="1:6" x14ac:dyDescent="0.25">
      <c r="A39" s="60"/>
      <c r="B39" s="21"/>
      <c r="C39" s="21"/>
      <c r="D39" s="19">
        <v>0</v>
      </c>
      <c r="E39" s="19">
        <v>0</v>
      </c>
      <c r="F39" s="12">
        <f t="shared" si="4"/>
        <v>0</v>
      </c>
    </row>
    <row r="40" spans="1:6" x14ac:dyDescent="0.25">
      <c r="A40" s="60"/>
      <c r="B40" s="58" t="s">
        <v>5</v>
      </c>
      <c r="C40" s="68"/>
      <c r="D40" s="20">
        <f>SUM(D30:D39)</f>
        <v>0</v>
      </c>
      <c r="E40" s="20">
        <f>SUM(E30:E39)</f>
        <v>0</v>
      </c>
      <c r="F40" s="13">
        <f t="shared" ref="F40" si="5">SUM(F30:F39)</f>
        <v>0</v>
      </c>
    </row>
    <row r="41" spans="1:6" ht="15" customHeight="1" x14ac:dyDescent="0.25">
      <c r="A41" s="60" t="s">
        <v>8</v>
      </c>
      <c r="B41" s="21"/>
      <c r="C41" s="21"/>
      <c r="D41" s="19">
        <v>0</v>
      </c>
      <c r="E41" s="19">
        <v>0</v>
      </c>
      <c r="F41" s="12">
        <f>ROUND(PRODUCT(E41,$G$7),2)</f>
        <v>0</v>
      </c>
    </row>
    <row r="42" spans="1:6" ht="15" customHeight="1" x14ac:dyDescent="0.25">
      <c r="A42" s="60"/>
      <c r="B42" s="21"/>
      <c r="C42" s="21"/>
      <c r="D42" s="19">
        <v>0</v>
      </c>
      <c r="E42" s="19">
        <v>0</v>
      </c>
      <c r="F42" s="12">
        <f t="shared" ref="F42:F50" si="6">ROUND(PRODUCT(E42,$G$7),2)</f>
        <v>0</v>
      </c>
    </row>
    <row r="43" spans="1:6" ht="15" customHeight="1" x14ac:dyDescent="0.25">
      <c r="A43" s="60"/>
      <c r="B43" s="21"/>
      <c r="C43" s="21"/>
      <c r="D43" s="19">
        <v>0</v>
      </c>
      <c r="E43" s="19">
        <v>0</v>
      </c>
      <c r="F43" s="12">
        <f t="shared" si="6"/>
        <v>0</v>
      </c>
    </row>
    <row r="44" spans="1:6" ht="15" customHeight="1" x14ac:dyDescent="0.25">
      <c r="A44" s="60"/>
      <c r="B44" s="21"/>
      <c r="C44" s="21"/>
      <c r="D44" s="19">
        <v>0</v>
      </c>
      <c r="E44" s="19">
        <v>0</v>
      </c>
      <c r="F44" s="12">
        <f t="shared" si="6"/>
        <v>0</v>
      </c>
    </row>
    <row r="45" spans="1:6" ht="15" customHeight="1" x14ac:dyDescent="0.25">
      <c r="A45" s="60"/>
      <c r="B45" s="21"/>
      <c r="C45" s="21"/>
      <c r="D45" s="19">
        <v>0</v>
      </c>
      <c r="E45" s="19">
        <v>0</v>
      </c>
      <c r="F45" s="12">
        <f t="shared" si="6"/>
        <v>0</v>
      </c>
    </row>
    <row r="46" spans="1:6" ht="15" customHeight="1" x14ac:dyDescent="0.25">
      <c r="A46" s="60"/>
      <c r="B46" s="21"/>
      <c r="C46" s="21"/>
      <c r="D46" s="19">
        <v>0</v>
      </c>
      <c r="E46" s="19">
        <v>0</v>
      </c>
      <c r="F46" s="12">
        <f t="shared" si="6"/>
        <v>0</v>
      </c>
    </row>
    <row r="47" spans="1:6" x14ac:dyDescent="0.25">
      <c r="A47" s="60"/>
      <c r="B47" s="21"/>
      <c r="C47" s="21"/>
      <c r="D47" s="19">
        <v>0</v>
      </c>
      <c r="E47" s="19">
        <v>0</v>
      </c>
      <c r="F47" s="12">
        <f t="shared" si="6"/>
        <v>0</v>
      </c>
    </row>
    <row r="48" spans="1:6" x14ac:dyDescent="0.25">
      <c r="A48" s="60"/>
      <c r="B48" s="21"/>
      <c r="C48" s="21"/>
      <c r="D48" s="19">
        <v>0</v>
      </c>
      <c r="E48" s="19">
        <v>0</v>
      </c>
      <c r="F48" s="12">
        <f t="shared" si="6"/>
        <v>0</v>
      </c>
    </row>
    <row r="49" spans="1:7" x14ac:dyDescent="0.25">
      <c r="A49" s="60"/>
      <c r="B49" s="21"/>
      <c r="C49" s="21"/>
      <c r="D49" s="19">
        <v>0</v>
      </c>
      <c r="E49" s="19">
        <v>0</v>
      </c>
      <c r="F49" s="12">
        <f t="shared" si="6"/>
        <v>0</v>
      </c>
    </row>
    <row r="50" spans="1:7" x14ac:dyDescent="0.25">
      <c r="A50" s="60"/>
      <c r="B50" s="21"/>
      <c r="C50" s="21"/>
      <c r="D50" s="19">
        <v>0</v>
      </c>
      <c r="E50" s="19">
        <v>0</v>
      </c>
      <c r="F50" s="12">
        <f t="shared" si="6"/>
        <v>0</v>
      </c>
    </row>
    <row r="51" spans="1:7" x14ac:dyDescent="0.25">
      <c r="A51" s="60"/>
      <c r="B51" s="58" t="s">
        <v>5</v>
      </c>
      <c r="C51" s="68"/>
      <c r="D51" s="20">
        <f>SUM(D41:D50)</f>
        <v>0</v>
      </c>
      <c r="E51" s="20">
        <f>SUM(E41:E50)</f>
        <v>0</v>
      </c>
      <c r="F51" s="13">
        <f t="shared" ref="F51" si="7">SUM(F41:F50)</f>
        <v>0</v>
      </c>
    </row>
    <row r="52" spans="1:7" ht="15" customHeight="1" x14ac:dyDescent="0.25">
      <c r="A52" s="60" t="s">
        <v>9</v>
      </c>
      <c r="B52" s="21"/>
      <c r="C52" s="21"/>
      <c r="D52" s="19">
        <v>0</v>
      </c>
      <c r="E52" s="19">
        <v>0</v>
      </c>
      <c r="F52" s="12">
        <f>ROUND(PRODUCT(E52,$G$7),2)</f>
        <v>0</v>
      </c>
    </row>
    <row r="53" spans="1:7" ht="15" customHeight="1" x14ac:dyDescent="0.25">
      <c r="A53" s="60"/>
      <c r="B53" s="21"/>
      <c r="C53" s="21"/>
      <c r="D53" s="19">
        <v>0</v>
      </c>
      <c r="E53" s="19">
        <v>0</v>
      </c>
      <c r="F53" s="12">
        <f t="shared" ref="F53:F61" si="8">ROUND(PRODUCT(E53,$G$7),2)</f>
        <v>0</v>
      </c>
    </row>
    <row r="54" spans="1:7" ht="15" customHeight="1" x14ac:dyDescent="0.25">
      <c r="A54" s="60"/>
      <c r="B54" s="21"/>
      <c r="C54" s="21"/>
      <c r="D54" s="19">
        <v>0</v>
      </c>
      <c r="E54" s="19">
        <v>0</v>
      </c>
      <c r="F54" s="12">
        <f t="shared" si="8"/>
        <v>0</v>
      </c>
    </row>
    <row r="55" spans="1:7" ht="15" customHeight="1" x14ac:dyDescent="0.25">
      <c r="A55" s="60"/>
      <c r="B55" s="21"/>
      <c r="C55" s="21"/>
      <c r="D55" s="19">
        <v>0</v>
      </c>
      <c r="E55" s="19">
        <v>0</v>
      </c>
      <c r="F55" s="12">
        <f t="shared" si="8"/>
        <v>0</v>
      </c>
    </row>
    <row r="56" spans="1:7" ht="15" customHeight="1" x14ac:dyDescent="0.25">
      <c r="A56" s="60"/>
      <c r="B56" s="21"/>
      <c r="C56" s="21"/>
      <c r="D56" s="19">
        <v>0</v>
      </c>
      <c r="E56" s="19">
        <v>0</v>
      </c>
      <c r="F56" s="12">
        <f t="shared" si="8"/>
        <v>0</v>
      </c>
    </row>
    <row r="57" spans="1:7" ht="15" customHeight="1" x14ac:dyDescent="0.25">
      <c r="A57" s="60"/>
      <c r="B57" s="21"/>
      <c r="C57" s="21"/>
      <c r="D57" s="19">
        <v>0</v>
      </c>
      <c r="E57" s="19">
        <v>0</v>
      </c>
      <c r="F57" s="12">
        <f t="shared" si="8"/>
        <v>0</v>
      </c>
    </row>
    <row r="58" spans="1:7" x14ac:dyDescent="0.25">
      <c r="A58" s="60"/>
      <c r="B58" s="21"/>
      <c r="C58" s="21"/>
      <c r="D58" s="19">
        <v>0</v>
      </c>
      <c r="E58" s="19">
        <v>0</v>
      </c>
      <c r="F58" s="12">
        <f t="shared" si="8"/>
        <v>0</v>
      </c>
    </row>
    <row r="59" spans="1:7" x14ac:dyDescent="0.25">
      <c r="A59" s="60"/>
      <c r="B59" s="21"/>
      <c r="C59" s="21"/>
      <c r="D59" s="19">
        <v>0</v>
      </c>
      <c r="E59" s="19">
        <v>0</v>
      </c>
      <c r="F59" s="12">
        <f t="shared" si="8"/>
        <v>0</v>
      </c>
    </row>
    <row r="60" spans="1:7" x14ac:dyDescent="0.25">
      <c r="A60" s="60"/>
      <c r="B60" s="21"/>
      <c r="C60" s="21"/>
      <c r="D60" s="19">
        <v>0</v>
      </c>
      <c r="E60" s="19">
        <v>0</v>
      </c>
      <c r="F60" s="12">
        <f t="shared" si="8"/>
        <v>0</v>
      </c>
    </row>
    <row r="61" spans="1:7" x14ac:dyDescent="0.25">
      <c r="A61" s="60"/>
      <c r="B61" s="21"/>
      <c r="C61" s="21"/>
      <c r="D61" s="19">
        <v>0</v>
      </c>
      <c r="E61" s="19">
        <v>0</v>
      </c>
      <c r="F61" s="12">
        <f t="shared" si="8"/>
        <v>0</v>
      </c>
    </row>
    <row r="62" spans="1:7" x14ac:dyDescent="0.25">
      <c r="A62" s="60"/>
      <c r="B62" s="58" t="s">
        <v>5</v>
      </c>
      <c r="C62" s="68"/>
      <c r="D62" s="20">
        <f>SUM(D52:D61)</f>
        <v>0</v>
      </c>
      <c r="E62" s="20">
        <f>SUM(E52:E61)</f>
        <v>0</v>
      </c>
      <c r="F62" s="13">
        <f t="shared" ref="F62" si="9">SUM(F52:F61)</f>
        <v>0</v>
      </c>
    </row>
    <row r="63" spans="1:7" x14ac:dyDescent="0.25">
      <c r="A63" s="48" t="s">
        <v>20</v>
      </c>
      <c r="B63" s="49"/>
      <c r="C63" s="50"/>
      <c r="D63" s="20">
        <f>SUM(D62,D51,D40,D29,D18)</f>
        <v>0</v>
      </c>
      <c r="E63" s="20">
        <f>SUM(E62,E51,E40,E29,E18)</f>
        <v>0</v>
      </c>
      <c r="F63" s="13">
        <f t="shared" ref="F63" si="10">SUM(F62,F51,F40,F29,F18)</f>
        <v>0</v>
      </c>
    </row>
    <row r="64" spans="1:7" x14ac:dyDescent="0.25">
      <c r="A64" s="48" t="s">
        <v>30</v>
      </c>
      <c r="B64" s="49"/>
      <c r="C64" s="49"/>
      <c r="D64" s="49"/>
      <c r="E64" s="51"/>
      <c r="F64" s="51"/>
      <c r="G64" s="3"/>
    </row>
    <row r="65" spans="1:7" x14ac:dyDescent="0.25">
      <c r="A65" s="47" t="s">
        <v>28</v>
      </c>
      <c r="B65" s="47"/>
      <c r="C65" s="47"/>
      <c r="D65" s="80">
        <f>E65</f>
        <v>0</v>
      </c>
      <c r="E65" s="20">
        <f>IF($G$64="TAK",PRODUCT(E63-E29,0.25),0)</f>
        <v>0</v>
      </c>
      <c r="F65" s="13">
        <f>ROUND(PRODUCT(E65,$G$7),2)</f>
        <v>0</v>
      </c>
    </row>
    <row r="66" spans="1:7" ht="15" customHeight="1" x14ac:dyDescent="0.25">
      <c r="A66" s="76" t="s">
        <v>13</v>
      </c>
      <c r="B66" s="49"/>
      <c r="C66" s="50"/>
      <c r="D66" s="81">
        <f>SUM(D63,E65)</f>
        <v>0</v>
      </c>
      <c r="E66" s="81">
        <f>SUM(E63:E65)</f>
        <v>0</v>
      </c>
      <c r="F66" s="14">
        <f t="shared" ref="F66" si="11">SUM(F63:F65)</f>
        <v>0</v>
      </c>
    </row>
    <row r="67" spans="1:7" x14ac:dyDescent="0.25">
      <c r="A67" s="75" t="s">
        <v>10</v>
      </c>
      <c r="B67" s="51"/>
      <c r="C67" s="51"/>
      <c r="D67" s="51"/>
      <c r="E67" s="51"/>
      <c r="F67" s="51"/>
      <c r="G67" s="42"/>
    </row>
    <row r="68" spans="1:7" x14ac:dyDescent="0.25">
      <c r="A68" s="47" t="s">
        <v>18</v>
      </c>
      <c r="B68" s="47"/>
      <c r="C68" s="47"/>
      <c r="D68" s="47"/>
      <c r="E68" s="47"/>
      <c r="F68" s="63"/>
      <c r="G68" s="3"/>
    </row>
    <row r="69" spans="1:7" x14ac:dyDescent="0.25">
      <c r="A69" s="47" t="s">
        <v>23</v>
      </c>
      <c r="B69" s="47"/>
      <c r="C69" s="47"/>
      <c r="D69" s="47"/>
      <c r="E69" s="47"/>
      <c r="F69" s="63"/>
      <c r="G69" s="7">
        <f>IF($G$68="TAK",50%,35%)</f>
        <v>0.35</v>
      </c>
    </row>
    <row r="70" spans="1:7" x14ac:dyDescent="0.25">
      <c r="A70" s="60" t="s">
        <v>3</v>
      </c>
      <c r="B70" s="21"/>
      <c r="C70" s="21"/>
      <c r="D70" s="19">
        <v>0</v>
      </c>
      <c r="E70" s="19">
        <v>0</v>
      </c>
      <c r="F70" s="12">
        <f>ROUND(PRODUCT(E70,$G$69),2)</f>
        <v>0</v>
      </c>
    </row>
    <row r="71" spans="1:7" x14ac:dyDescent="0.25">
      <c r="A71" s="60"/>
      <c r="B71" s="21"/>
      <c r="C71" s="21"/>
      <c r="D71" s="19">
        <v>0</v>
      </c>
      <c r="E71" s="19">
        <v>0</v>
      </c>
      <c r="F71" s="12">
        <f t="shared" ref="F71:F79" si="12">ROUND(PRODUCT(E71,$G$69),2)</f>
        <v>0</v>
      </c>
    </row>
    <row r="72" spans="1:7" x14ac:dyDescent="0.25">
      <c r="A72" s="60"/>
      <c r="B72" s="21"/>
      <c r="C72" s="21"/>
      <c r="D72" s="19">
        <v>0</v>
      </c>
      <c r="E72" s="19">
        <v>0</v>
      </c>
      <c r="F72" s="12">
        <f t="shared" si="12"/>
        <v>0</v>
      </c>
    </row>
    <row r="73" spans="1:7" x14ac:dyDescent="0.25">
      <c r="A73" s="60"/>
      <c r="B73" s="21"/>
      <c r="C73" s="21"/>
      <c r="D73" s="19">
        <v>0</v>
      </c>
      <c r="E73" s="19">
        <v>0</v>
      </c>
      <c r="F73" s="12">
        <f t="shared" si="12"/>
        <v>0</v>
      </c>
    </row>
    <row r="74" spans="1:7" x14ac:dyDescent="0.25">
      <c r="A74" s="60"/>
      <c r="B74" s="21"/>
      <c r="C74" s="21"/>
      <c r="D74" s="19">
        <v>0</v>
      </c>
      <c r="E74" s="19">
        <v>0</v>
      </c>
      <c r="F74" s="12">
        <f t="shared" si="12"/>
        <v>0</v>
      </c>
    </row>
    <row r="75" spans="1:7" x14ac:dyDescent="0.25">
      <c r="A75" s="60"/>
      <c r="B75" s="21"/>
      <c r="C75" s="21"/>
      <c r="D75" s="19">
        <v>0</v>
      </c>
      <c r="E75" s="19">
        <v>0</v>
      </c>
      <c r="F75" s="12">
        <f t="shared" si="12"/>
        <v>0</v>
      </c>
    </row>
    <row r="76" spans="1:7" x14ac:dyDescent="0.25">
      <c r="A76" s="60"/>
      <c r="B76" s="21"/>
      <c r="C76" s="21"/>
      <c r="D76" s="19">
        <v>0</v>
      </c>
      <c r="E76" s="19">
        <v>0</v>
      </c>
      <c r="F76" s="12">
        <f t="shared" si="12"/>
        <v>0</v>
      </c>
    </row>
    <row r="77" spans="1:7" x14ac:dyDescent="0.25">
      <c r="A77" s="60"/>
      <c r="B77" s="21"/>
      <c r="C77" s="21"/>
      <c r="D77" s="19">
        <v>0</v>
      </c>
      <c r="E77" s="19">
        <v>0</v>
      </c>
      <c r="F77" s="12">
        <f t="shared" si="12"/>
        <v>0</v>
      </c>
    </row>
    <row r="78" spans="1:7" x14ac:dyDescent="0.25">
      <c r="A78" s="60"/>
      <c r="B78" s="21"/>
      <c r="C78" s="21"/>
      <c r="D78" s="19">
        <v>0</v>
      </c>
      <c r="E78" s="19">
        <v>0</v>
      </c>
      <c r="F78" s="12">
        <f t="shared" si="12"/>
        <v>0</v>
      </c>
    </row>
    <row r="79" spans="1:7" x14ac:dyDescent="0.25">
      <c r="A79" s="60"/>
      <c r="B79" s="21"/>
      <c r="C79" s="21"/>
      <c r="D79" s="19">
        <v>0</v>
      </c>
      <c r="E79" s="19">
        <v>0</v>
      </c>
      <c r="F79" s="12">
        <f t="shared" si="12"/>
        <v>0</v>
      </c>
    </row>
    <row r="80" spans="1:7" x14ac:dyDescent="0.25">
      <c r="A80" s="60"/>
      <c r="B80" s="61" t="s">
        <v>5</v>
      </c>
      <c r="C80" s="62"/>
      <c r="D80" s="20">
        <f>SUM(D70:D79)</f>
        <v>0</v>
      </c>
      <c r="E80" s="20">
        <f>SUM(E70:E79)</f>
        <v>0</v>
      </c>
      <c r="F80" s="13">
        <f t="shared" ref="F80" si="13">SUM(F70:F79)</f>
        <v>0</v>
      </c>
    </row>
    <row r="81" spans="1:6" x14ac:dyDescent="0.25">
      <c r="A81" s="60" t="s">
        <v>6</v>
      </c>
      <c r="B81" s="21"/>
      <c r="C81" s="21"/>
      <c r="D81" s="19">
        <v>0</v>
      </c>
      <c r="E81" s="19">
        <v>0</v>
      </c>
      <c r="F81" s="12">
        <f>ROUND(PRODUCT(E81,$G$69),2)</f>
        <v>0</v>
      </c>
    </row>
    <row r="82" spans="1:6" x14ac:dyDescent="0.25">
      <c r="A82" s="60"/>
      <c r="B82" s="21"/>
      <c r="C82" s="21"/>
      <c r="D82" s="19">
        <v>0</v>
      </c>
      <c r="E82" s="19">
        <v>0</v>
      </c>
      <c r="F82" s="12">
        <f t="shared" ref="F82:F90" si="14">ROUND(PRODUCT(E82,$G$69),2)</f>
        <v>0</v>
      </c>
    </row>
    <row r="83" spans="1:6" x14ac:dyDescent="0.25">
      <c r="A83" s="60"/>
      <c r="B83" s="21"/>
      <c r="C83" s="21"/>
      <c r="D83" s="19">
        <v>0</v>
      </c>
      <c r="E83" s="19">
        <v>0</v>
      </c>
      <c r="F83" s="12">
        <f t="shared" si="14"/>
        <v>0</v>
      </c>
    </row>
    <row r="84" spans="1:6" x14ac:dyDescent="0.25">
      <c r="A84" s="60"/>
      <c r="B84" s="21"/>
      <c r="C84" s="21"/>
      <c r="D84" s="19">
        <v>0</v>
      </c>
      <c r="E84" s="19">
        <v>0</v>
      </c>
      <c r="F84" s="12">
        <f t="shared" si="14"/>
        <v>0</v>
      </c>
    </row>
    <row r="85" spans="1:6" x14ac:dyDescent="0.25">
      <c r="A85" s="60"/>
      <c r="B85" s="21"/>
      <c r="C85" s="21"/>
      <c r="D85" s="19">
        <v>0</v>
      </c>
      <c r="E85" s="19">
        <v>0</v>
      </c>
      <c r="F85" s="12">
        <f t="shared" si="14"/>
        <v>0</v>
      </c>
    </row>
    <row r="86" spans="1:6" x14ac:dyDescent="0.25">
      <c r="A86" s="60"/>
      <c r="B86" s="21"/>
      <c r="C86" s="21"/>
      <c r="D86" s="19">
        <v>0</v>
      </c>
      <c r="E86" s="19">
        <v>0</v>
      </c>
      <c r="F86" s="12">
        <f t="shared" si="14"/>
        <v>0</v>
      </c>
    </row>
    <row r="87" spans="1:6" x14ac:dyDescent="0.25">
      <c r="A87" s="60"/>
      <c r="B87" s="21"/>
      <c r="C87" s="21"/>
      <c r="D87" s="19">
        <v>0</v>
      </c>
      <c r="E87" s="19">
        <v>0</v>
      </c>
      <c r="F87" s="12">
        <f t="shared" si="14"/>
        <v>0</v>
      </c>
    </row>
    <row r="88" spans="1:6" x14ac:dyDescent="0.25">
      <c r="A88" s="60"/>
      <c r="B88" s="21"/>
      <c r="C88" s="21"/>
      <c r="D88" s="19">
        <v>0</v>
      </c>
      <c r="E88" s="19">
        <v>0</v>
      </c>
      <c r="F88" s="12">
        <f t="shared" si="14"/>
        <v>0</v>
      </c>
    </row>
    <row r="89" spans="1:6" x14ac:dyDescent="0.25">
      <c r="A89" s="60"/>
      <c r="B89" s="21"/>
      <c r="C89" s="21"/>
      <c r="D89" s="19">
        <v>0</v>
      </c>
      <c r="E89" s="19">
        <v>0</v>
      </c>
      <c r="F89" s="12">
        <f t="shared" si="14"/>
        <v>0</v>
      </c>
    </row>
    <row r="90" spans="1:6" x14ac:dyDescent="0.25">
      <c r="A90" s="60"/>
      <c r="B90" s="21"/>
      <c r="C90" s="21"/>
      <c r="D90" s="19">
        <v>0</v>
      </c>
      <c r="E90" s="19">
        <v>0</v>
      </c>
      <c r="F90" s="12">
        <f t="shared" si="14"/>
        <v>0</v>
      </c>
    </row>
    <row r="91" spans="1:6" x14ac:dyDescent="0.25">
      <c r="A91" s="60"/>
      <c r="B91" s="61" t="s">
        <v>5</v>
      </c>
      <c r="C91" s="62"/>
      <c r="D91" s="20">
        <f>SUM(D81:D90)</f>
        <v>0</v>
      </c>
      <c r="E91" s="20">
        <f>SUM(E81:E90)</f>
        <v>0</v>
      </c>
      <c r="F91" s="13">
        <f t="shared" ref="F91" si="15">SUM(F81:F90)</f>
        <v>0</v>
      </c>
    </row>
    <row r="92" spans="1:6" ht="15" customHeight="1" x14ac:dyDescent="0.25">
      <c r="A92" s="60" t="s">
        <v>7</v>
      </c>
      <c r="B92" s="21"/>
      <c r="C92" s="21"/>
      <c r="D92" s="19">
        <v>0</v>
      </c>
      <c r="E92" s="19">
        <v>0</v>
      </c>
      <c r="F92" s="12">
        <f>ROUND(PRODUCT(E92,$G$69),2)</f>
        <v>0</v>
      </c>
    </row>
    <row r="93" spans="1:6" ht="15" customHeight="1" x14ac:dyDescent="0.25">
      <c r="A93" s="60"/>
      <c r="B93" s="21"/>
      <c r="C93" s="21"/>
      <c r="D93" s="19">
        <v>0</v>
      </c>
      <c r="E93" s="19">
        <v>0</v>
      </c>
      <c r="F93" s="12">
        <f t="shared" ref="F93:F101" si="16">ROUND(PRODUCT(E93,$G$69),2)</f>
        <v>0</v>
      </c>
    </row>
    <row r="94" spans="1:6" ht="15" customHeight="1" x14ac:dyDescent="0.25">
      <c r="A94" s="60"/>
      <c r="B94" s="21"/>
      <c r="C94" s="21"/>
      <c r="D94" s="19">
        <v>0</v>
      </c>
      <c r="E94" s="19">
        <v>0</v>
      </c>
      <c r="F94" s="12">
        <f t="shared" si="16"/>
        <v>0</v>
      </c>
    </row>
    <row r="95" spans="1:6" ht="15" customHeight="1" x14ac:dyDescent="0.25">
      <c r="A95" s="60"/>
      <c r="B95" s="21"/>
      <c r="C95" s="21"/>
      <c r="D95" s="19">
        <v>0</v>
      </c>
      <c r="E95" s="19">
        <v>0</v>
      </c>
      <c r="F95" s="12">
        <f t="shared" si="16"/>
        <v>0</v>
      </c>
    </row>
    <row r="96" spans="1:6" ht="15" customHeight="1" x14ac:dyDescent="0.25">
      <c r="A96" s="60"/>
      <c r="B96" s="21"/>
      <c r="C96" s="21"/>
      <c r="D96" s="19">
        <v>0</v>
      </c>
      <c r="E96" s="19">
        <v>0</v>
      </c>
      <c r="F96" s="12">
        <f t="shared" si="16"/>
        <v>0</v>
      </c>
    </row>
    <row r="97" spans="1:6" ht="15" customHeight="1" x14ac:dyDescent="0.25">
      <c r="A97" s="60"/>
      <c r="B97" s="21"/>
      <c r="C97" s="21"/>
      <c r="D97" s="19">
        <v>0</v>
      </c>
      <c r="E97" s="19">
        <v>0</v>
      </c>
      <c r="F97" s="12">
        <f t="shared" si="16"/>
        <v>0</v>
      </c>
    </row>
    <row r="98" spans="1:6" x14ac:dyDescent="0.25">
      <c r="A98" s="60"/>
      <c r="B98" s="21"/>
      <c r="C98" s="21"/>
      <c r="D98" s="19">
        <v>0</v>
      </c>
      <c r="E98" s="19">
        <v>0</v>
      </c>
      <c r="F98" s="12">
        <f t="shared" si="16"/>
        <v>0</v>
      </c>
    </row>
    <row r="99" spans="1:6" x14ac:dyDescent="0.25">
      <c r="A99" s="60"/>
      <c r="B99" s="21"/>
      <c r="C99" s="21"/>
      <c r="D99" s="19">
        <v>0</v>
      </c>
      <c r="E99" s="19">
        <v>0</v>
      </c>
      <c r="F99" s="12">
        <f t="shared" si="16"/>
        <v>0</v>
      </c>
    </row>
    <row r="100" spans="1:6" x14ac:dyDescent="0.25">
      <c r="A100" s="60"/>
      <c r="B100" s="21"/>
      <c r="C100" s="21"/>
      <c r="D100" s="19">
        <v>0</v>
      </c>
      <c r="E100" s="19">
        <v>0</v>
      </c>
      <c r="F100" s="12">
        <f t="shared" si="16"/>
        <v>0</v>
      </c>
    </row>
    <row r="101" spans="1:6" x14ac:dyDescent="0.25">
      <c r="A101" s="60"/>
      <c r="B101" s="21"/>
      <c r="C101" s="21"/>
      <c r="D101" s="19">
        <v>0</v>
      </c>
      <c r="E101" s="19">
        <v>0</v>
      </c>
      <c r="F101" s="12">
        <f t="shared" si="16"/>
        <v>0</v>
      </c>
    </row>
    <row r="102" spans="1:6" x14ac:dyDescent="0.25">
      <c r="A102" s="60"/>
      <c r="B102" s="61" t="s">
        <v>5</v>
      </c>
      <c r="C102" s="62"/>
      <c r="D102" s="20">
        <f>SUM(D92:D101)</f>
        <v>0</v>
      </c>
      <c r="E102" s="20">
        <f>SUM(E92:E101)</f>
        <v>0</v>
      </c>
      <c r="F102" s="13">
        <f t="shared" ref="F102" si="17">SUM(F92:F101)</f>
        <v>0</v>
      </c>
    </row>
    <row r="103" spans="1:6" ht="15" customHeight="1" x14ac:dyDescent="0.25">
      <c r="A103" s="60" t="s">
        <v>8</v>
      </c>
      <c r="B103" s="21"/>
      <c r="C103" s="21"/>
      <c r="D103" s="19">
        <v>0</v>
      </c>
      <c r="E103" s="19">
        <v>0</v>
      </c>
      <c r="F103" s="12">
        <f>ROUND(PRODUCT(E103,$G$69),2)</f>
        <v>0</v>
      </c>
    </row>
    <row r="104" spans="1:6" ht="15" customHeight="1" x14ac:dyDescent="0.25">
      <c r="A104" s="60"/>
      <c r="B104" s="21"/>
      <c r="C104" s="21"/>
      <c r="D104" s="19">
        <v>0</v>
      </c>
      <c r="E104" s="19">
        <v>0</v>
      </c>
      <c r="F104" s="12">
        <f t="shared" ref="F104:F112" si="18">ROUND(PRODUCT(E104,$G$69),2)</f>
        <v>0</v>
      </c>
    </row>
    <row r="105" spans="1:6" ht="15" customHeight="1" x14ac:dyDescent="0.25">
      <c r="A105" s="60"/>
      <c r="B105" s="21"/>
      <c r="C105" s="21"/>
      <c r="D105" s="19">
        <v>0</v>
      </c>
      <c r="E105" s="19">
        <v>0</v>
      </c>
      <c r="F105" s="12">
        <f t="shared" si="18"/>
        <v>0</v>
      </c>
    </row>
    <row r="106" spans="1:6" ht="15" customHeight="1" x14ac:dyDescent="0.25">
      <c r="A106" s="60"/>
      <c r="B106" s="21"/>
      <c r="C106" s="21"/>
      <c r="D106" s="19">
        <v>0</v>
      </c>
      <c r="E106" s="19">
        <v>0</v>
      </c>
      <c r="F106" s="12">
        <f t="shared" si="18"/>
        <v>0</v>
      </c>
    </row>
    <row r="107" spans="1:6" ht="15" customHeight="1" x14ac:dyDescent="0.25">
      <c r="A107" s="60"/>
      <c r="B107" s="21"/>
      <c r="C107" s="21"/>
      <c r="D107" s="19">
        <v>0</v>
      </c>
      <c r="E107" s="19">
        <v>0</v>
      </c>
      <c r="F107" s="12">
        <f t="shared" si="18"/>
        <v>0</v>
      </c>
    </row>
    <row r="108" spans="1:6" ht="15" customHeight="1" x14ac:dyDescent="0.25">
      <c r="A108" s="60"/>
      <c r="B108" s="21"/>
      <c r="C108" s="21"/>
      <c r="D108" s="19">
        <v>0</v>
      </c>
      <c r="E108" s="19">
        <v>0</v>
      </c>
      <c r="F108" s="12">
        <f t="shared" si="18"/>
        <v>0</v>
      </c>
    </row>
    <row r="109" spans="1:6" x14ac:dyDescent="0.25">
      <c r="A109" s="60"/>
      <c r="B109" s="21"/>
      <c r="C109" s="21"/>
      <c r="D109" s="19">
        <v>0</v>
      </c>
      <c r="E109" s="19">
        <v>0</v>
      </c>
      <c r="F109" s="12">
        <f t="shared" si="18"/>
        <v>0</v>
      </c>
    </row>
    <row r="110" spans="1:6" x14ac:dyDescent="0.25">
      <c r="A110" s="60"/>
      <c r="B110" s="21"/>
      <c r="C110" s="21"/>
      <c r="D110" s="19">
        <v>0</v>
      </c>
      <c r="E110" s="19">
        <v>0</v>
      </c>
      <c r="F110" s="12">
        <f t="shared" si="18"/>
        <v>0</v>
      </c>
    </row>
    <row r="111" spans="1:6" x14ac:dyDescent="0.25">
      <c r="A111" s="60"/>
      <c r="B111" s="21"/>
      <c r="C111" s="21"/>
      <c r="D111" s="19">
        <v>0</v>
      </c>
      <c r="E111" s="19">
        <v>0</v>
      </c>
      <c r="F111" s="12">
        <f t="shared" si="18"/>
        <v>0</v>
      </c>
    </row>
    <row r="112" spans="1:6" x14ac:dyDescent="0.25">
      <c r="A112" s="60"/>
      <c r="B112" s="21"/>
      <c r="C112" s="21"/>
      <c r="D112" s="19">
        <v>0</v>
      </c>
      <c r="E112" s="19">
        <v>0</v>
      </c>
      <c r="F112" s="12">
        <f t="shared" si="18"/>
        <v>0</v>
      </c>
    </row>
    <row r="113" spans="1:7" x14ac:dyDescent="0.25">
      <c r="A113" s="60"/>
      <c r="B113" s="61" t="s">
        <v>5</v>
      </c>
      <c r="C113" s="62"/>
      <c r="D113" s="20">
        <f>SUM(D103:D112)</f>
        <v>0</v>
      </c>
      <c r="E113" s="20">
        <f>SUM(E103:E112)</f>
        <v>0</v>
      </c>
      <c r="F113" s="13">
        <f t="shared" ref="F113" si="19">SUM(F103:F112)</f>
        <v>0</v>
      </c>
    </row>
    <row r="114" spans="1:7" ht="15" customHeight="1" x14ac:dyDescent="0.25">
      <c r="A114" s="60" t="s">
        <v>9</v>
      </c>
      <c r="B114" s="21"/>
      <c r="C114" s="21"/>
      <c r="D114" s="19">
        <v>0</v>
      </c>
      <c r="E114" s="19">
        <v>0</v>
      </c>
      <c r="F114" s="12">
        <f>ROUND(PRODUCT(E114,$G$69),2)</f>
        <v>0</v>
      </c>
    </row>
    <row r="115" spans="1:7" ht="15" customHeight="1" x14ac:dyDescent="0.25">
      <c r="A115" s="60"/>
      <c r="B115" s="21"/>
      <c r="C115" s="21"/>
      <c r="D115" s="19">
        <v>0</v>
      </c>
      <c r="E115" s="19">
        <v>0</v>
      </c>
      <c r="F115" s="12">
        <f t="shared" ref="F115:F123" si="20">ROUND(PRODUCT(E115,$G$69),2)</f>
        <v>0</v>
      </c>
    </row>
    <row r="116" spans="1:7" ht="15" customHeight="1" x14ac:dyDescent="0.25">
      <c r="A116" s="60"/>
      <c r="B116" s="21"/>
      <c r="C116" s="21"/>
      <c r="D116" s="19">
        <v>0</v>
      </c>
      <c r="E116" s="19">
        <v>0</v>
      </c>
      <c r="F116" s="12">
        <f t="shared" si="20"/>
        <v>0</v>
      </c>
    </row>
    <row r="117" spans="1:7" ht="15" customHeight="1" x14ac:dyDescent="0.25">
      <c r="A117" s="60"/>
      <c r="B117" s="21"/>
      <c r="C117" s="21"/>
      <c r="D117" s="19">
        <v>0</v>
      </c>
      <c r="E117" s="19">
        <v>0</v>
      </c>
      <c r="F117" s="12">
        <f t="shared" si="20"/>
        <v>0</v>
      </c>
    </row>
    <row r="118" spans="1:7" ht="15" customHeight="1" x14ac:dyDescent="0.25">
      <c r="A118" s="60"/>
      <c r="B118" s="21"/>
      <c r="C118" s="21"/>
      <c r="D118" s="19">
        <v>0</v>
      </c>
      <c r="E118" s="19">
        <v>0</v>
      </c>
      <c r="F118" s="12">
        <f t="shared" si="20"/>
        <v>0</v>
      </c>
    </row>
    <row r="119" spans="1:7" ht="15" customHeight="1" x14ac:dyDescent="0.25">
      <c r="A119" s="60"/>
      <c r="B119" s="21"/>
      <c r="C119" s="21"/>
      <c r="D119" s="19">
        <v>0</v>
      </c>
      <c r="E119" s="19">
        <v>0</v>
      </c>
      <c r="F119" s="12">
        <f t="shared" si="20"/>
        <v>0</v>
      </c>
    </row>
    <row r="120" spans="1:7" x14ac:dyDescent="0.25">
      <c r="A120" s="60"/>
      <c r="B120" s="21"/>
      <c r="C120" s="21"/>
      <c r="D120" s="19">
        <v>0</v>
      </c>
      <c r="E120" s="19">
        <v>0</v>
      </c>
      <c r="F120" s="12">
        <f t="shared" si="20"/>
        <v>0</v>
      </c>
    </row>
    <row r="121" spans="1:7" x14ac:dyDescent="0.25">
      <c r="A121" s="60"/>
      <c r="B121" s="21"/>
      <c r="C121" s="21"/>
      <c r="D121" s="19">
        <v>0</v>
      </c>
      <c r="E121" s="19">
        <v>0</v>
      </c>
      <c r="F121" s="12">
        <f t="shared" si="20"/>
        <v>0</v>
      </c>
    </row>
    <row r="122" spans="1:7" x14ac:dyDescent="0.25">
      <c r="A122" s="60"/>
      <c r="B122" s="21"/>
      <c r="C122" s="21"/>
      <c r="D122" s="19">
        <v>0</v>
      </c>
      <c r="E122" s="19">
        <v>0</v>
      </c>
      <c r="F122" s="12">
        <f t="shared" si="20"/>
        <v>0</v>
      </c>
    </row>
    <row r="123" spans="1:7" x14ac:dyDescent="0.25">
      <c r="A123" s="60"/>
      <c r="B123" s="21"/>
      <c r="C123" s="21"/>
      <c r="D123" s="19">
        <v>0</v>
      </c>
      <c r="E123" s="19">
        <v>0</v>
      </c>
      <c r="F123" s="12">
        <f t="shared" si="20"/>
        <v>0</v>
      </c>
    </row>
    <row r="124" spans="1:7" x14ac:dyDescent="0.25">
      <c r="A124" s="60"/>
      <c r="B124" s="61" t="s">
        <v>5</v>
      </c>
      <c r="C124" s="62"/>
      <c r="D124" s="20">
        <f>SUM(D114:D123)</f>
        <v>0</v>
      </c>
      <c r="E124" s="20">
        <f>SUM(E114:E123)</f>
        <v>0</v>
      </c>
      <c r="F124" s="13">
        <f t="shared" ref="F124" si="21">SUM(F114:F123)</f>
        <v>0</v>
      </c>
    </row>
    <row r="125" spans="1:7" x14ac:dyDescent="0.25">
      <c r="A125" s="48" t="s">
        <v>20</v>
      </c>
      <c r="B125" s="49"/>
      <c r="C125" s="50"/>
      <c r="D125" s="20">
        <f>SUM(D124,D113,D102,D91,D80)</f>
        <v>0</v>
      </c>
      <c r="E125" s="20">
        <f>SUM(E124,E113,E102,E91,E80)</f>
        <v>0</v>
      </c>
      <c r="F125" s="13">
        <f t="shared" ref="F125" si="22">SUM(F124,F113,F102,F91,F80)</f>
        <v>0</v>
      </c>
    </row>
    <row r="126" spans="1:7" x14ac:dyDescent="0.25">
      <c r="A126" s="48" t="s">
        <v>30</v>
      </c>
      <c r="B126" s="49"/>
      <c r="C126" s="49"/>
      <c r="D126" s="49"/>
      <c r="E126" s="51"/>
      <c r="F126" s="51"/>
      <c r="G126" s="3"/>
    </row>
    <row r="127" spans="1:7" x14ac:dyDescent="0.25">
      <c r="A127" s="47" t="s">
        <v>28</v>
      </c>
      <c r="B127" s="47"/>
      <c r="C127" s="47"/>
      <c r="D127" s="80">
        <f>E127</f>
        <v>0</v>
      </c>
      <c r="E127" s="20">
        <f>IF($G$126="TAK",PRODUCT(E125-E91,0.25),0)</f>
        <v>0</v>
      </c>
      <c r="F127" s="13">
        <f>ROUND(PRODUCT(E127,$G$69),2)</f>
        <v>0</v>
      </c>
    </row>
    <row r="128" spans="1:7" ht="15" customHeight="1" x14ac:dyDescent="0.25">
      <c r="A128" s="77" t="s">
        <v>14</v>
      </c>
      <c r="B128" s="49"/>
      <c r="C128" s="50"/>
      <c r="D128" s="82">
        <f>SUM(D125,E127)</f>
        <v>0</v>
      </c>
      <c r="E128" s="82">
        <f>SUM(E125:E127)</f>
        <v>0</v>
      </c>
      <c r="F128" s="15">
        <f t="shared" ref="F128" si="23">SUM(F125:F127)</f>
        <v>0</v>
      </c>
    </row>
    <row r="129" spans="1:7" x14ac:dyDescent="0.25">
      <c r="A129" s="64" t="s">
        <v>15</v>
      </c>
      <c r="B129" s="65"/>
      <c r="C129" s="66"/>
      <c r="D129" s="83">
        <f>SUM(D128,D66)</f>
        <v>0</v>
      </c>
      <c r="E129" s="84">
        <f>SUM(E128,E66)</f>
        <v>0</v>
      </c>
      <c r="F129" s="16">
        <f>SUM(F128,F66)</f>
        <v>0</v>
      </c>
    </row>
    <row r="130" spans="1:7" x14ac:dyDescent="0.25">
      <c r="A130" s="72" t="s">
        <v>31</v>
      </c>
      <c r="B130" s="73"/>
      <c r="C130" s="73"/>
      <c r="D130" s="73"/>
      <c r="E130" s="73"/>
      <c r="F130" s="74"/>
    </row>
    <row r="131" spans="1:7" x14ac:dyDescent="0.25">
      <c r="A131" s="47" t="s">
        <v>33</v>
      </c>
      <c r="B131" s="47"/>
      <c r="C131" s="47"/>
      <c r="D131" s="47"/>
      <c r="E131" s="47"/>
      <c r="F131" s="63"/>
      <c r="G131" s="7">
        <v>0.5</v>
      </c>
    </row>
    <row r="132" spans="1:7" x14ac:dyDescent="0.25">
      <c r="A132" s="60" t="s">
        <v>3</v>
      </c>
      <c r="B132" s="21"/>
      <c r="C132" s="21"/>
      <c r="D132" s="19">
        <v>0</v>
      </c>
      <c r="E132" s="19">
        <v>0</v>
      </c>
      <c r="F132" s="12">
        <f>ROUND(PRODUCT(E132,$G$131),2)</f>
        <v>0</v>
      </c>
    </row>
    <row r="133" spans="1:7" x14ac:dyDescent="0.25">
      <c r="A133" s="60"/>
      <c r="B133" s="21"/>
      <c r="C133" s="21"/>
      <c r="D133" s="19">
        <v>0</v>
      </c>
      <c r="E133" s="19">
        <v>0</v>
      </c>
      <c r="F133" s="12">
        <f t="shared" ref="F133:F141" si="24">ROUND(PRODUCT(E133,$G$131),2)</f>
        <v>0</v>
      </c>
    </row>
    <row r="134" spans="1:7" x14ac:dyDescent="0.25">
      <c r="A134" s="60"/>
      <c r="B134" s="21"/>
      <c r="C134" s="21"/>
      <c r="D134" s="19">
        <v>0</v>
      </c>
      <c r="E134" s="19">
        <v>0</v>
      </c>
      <c r="F134" s="12">
        <f t="shared" si="24"/>
        <v>0</v>
      </c>
    </row>
    <row r="135" spans="1:7" x14ac:dyDescent="0.25">
      <c r="A135" s="60"/>
      <c r="B135" s="21"/>
      <c r="C135" s="21"/>
      <c r="D135" s="19">
        <v>0</v>
      </c>
      <c r="E135" s="19">
        <v>0</v>
      </c>
      <c r="F135" s="12">
        <f t="shared" si="24"/>
        <v>0</v>
      </c>
    </row>
    <row r="136" spans="1:7" x14ac:dyDescent="0.25">
      <c r="A136" s="60"/>
      <c r="B136" s="21"/>
      <c r="C136" s="21"/>
      <c r="D136" s="19">
        <v>0</v>
      </c>
      <c r="E136" s="19">
        <v>0</v>
      </c>
      <c r="F136" s="12">
        <f t="shared" si="24"/>
        <v>0</v>
      </c>
    </row>
    <row r="137" spans="1:7" x14ac:dyDescent="0.25">
      <c r="A137" s="60"/>
      <c r="B137" s="21"/>
      <c r="C137" s="21"/>
      <c r="D137" s="19">
        <v>0</v>
      </c>
      <c r="E137" s="19">
        <v>0</v>
      </c>
      <c r="F137" s="12">
        <f t="shared" si="24"/>
        <v>0</v>
      </c>
    </row>
    <row r="138" spans="1:7" x14ac:dyDescent="0.25">
      <c r="A138" s="60"/>
      <c r="B138" s="21"/>
      <c r="C138" s="21"/>
      <c r="D138" s="19">
        <v>0</v>
      </c>
      <c r="E138" s="19">
        <v>0</v>
      </c>
      <c r="F138" s="12">
        <f t="shared" si="24"/>
        <v>0</v>
      </c>
    </row>
    <row r="139" spans="1:7" x14ac:dyDescent="0.25">
      <c r="A139" s="60"/>
      <c r="B139" s="21"/>
      <c r="C139" s="21"/>
      <c r="D139" s="19">
        <v>0</v>
      </c>
      <c r="E139" s="19">
        <v>0</v>
      </c>
      <c r="F139" s="12">
        <f t="shared" si="24"/>
        <v>0</v>
      </c>
    </row>
    <row r="140" spans="1:7" x14ac:dyDescent="0.25">
      <c r="A140" s="60"/>
      <c r="B140" s="21"/>
      <c r="C140" s="21"/>
      <c r="D140" s="19">
        <v>0</v>
      </c>
      <c r="E140" s="19">
        <v>0</v>
      </c>
      <c r="F140" s="12">
        <f t="shared" si="24"/>
        <v>0</v>
      </c>
    </row>
    <row r="141" spans="1:7" x14ac:dyDescent="0.25">
      <c r="A141" s="60"/>
      <c r="B141" s="21"/>
      <c r="C141" s="21"/>
      <c r="D141" s="19">
        <v>0</v>
      </c>
      <c r="E141" s="19">
        <v>0</v>
      </c>
      <c r="F141" s="12">
        <f t="shared" si="24"/>
        <v>0</v>
      </c>
    </row>
    <row r="142" spans="1:7" x14ac:dyDescent="0.25">
      <c r="A142" s="60"/>
      <c r="B142" s="61" t="s">
        <v>5</v>
      </c>
      <c r="C142" s="62"/>
      <c r="D142" s="20">
        <f>SUM(D132:D141)</f>
        <v>0</v>
      </c>
      <c r="E142" s="20">
        <f>SUM(E132:E141)</f>
        <v>0</v>
      </c>
      <c r="F142" s="13">
        <f t="shared" ref="F142" si="25">SUM(F132:F141)</f>
        <v>0</v>
      </c>
    </row>
    <row r="143" spans="1:7" x14ac:dyDescent="0.25">
      <c r="A143" s="60" t="s">
        <v>6</v>
      </c>
      <c r="B143" s="21"/>
      <c r="C143" s="21"/>
      <c r="D143" s="19">
        <v>0</v>
      </c>
      <c r="E143" s="19">
        <v>0</v>
      </c>
      <c r="F143" s="12">
        <f>ROUND(PRODUCT(E143,$G$131),2)</f>
        <v>0</v>
      </c>
    </row>
    <row r="144" spans="1:7" x14ac:dyDescent="0.25">
      <c r="A144" s="60"/>
      <c r="B144" s="21"/>
      <c r="C144" s="21"/>
      <c r="D144" s="19">
        <v>0</v>
      </c>
      <c r="E144" s="19">
        <v>0</v>
      </c>
      <c r="F144" s="12">
        <f t="shared" ref="F144:F152" si="26">ROUND(PRODUCT(E144,$G$131),2)</f>
        <v>0</v>
      </c>
    </row>
    <row r="145" spans="1:6" x14ac:dyDescent="0.25">
      <c r="A145" s="60"/>
      <c r="B145" s="21"/>
      <c r="C145" s="21"/>
      <c r="D145" s="19">
        <v>0</v>
      </c>
      <c r="E145" s="19">
        <v>0</v>
      </c>
      <c r="F145" s="12">
        <f t="shared" si="26"/>
        <v>0</v>
      </c>
    </row>
    <row r="146" spans="1:6" x14ac:dyDescent="0.25">
      <c r="A146" s="60"/>
      <c r="B146" s="21"/>
      <c r="C146" s="21"/>
      <c r="D146" s="19">
        <v>0</v>
      </c>
      <c r="E146" s="19">
        <v>0</v>
      </c>
      <c r="F146" s="12">
        <f t="shared" si="26"/>
        <v>0</v>
      </c>
    </row>
    <row r="147" spans="1:6" x14ac:dyDescent="0.25">
      <c r="A147" s="60"/>
      <c r="B147" s="21"/>
      <c r="C147" s="21"/>
      <c r="D147" s="19">
        <v>0</v>
      </c>
      <c r="E147" s="19">
        <v>0</v>
      </c>
      <c r="F147" s="12">
        <f t="shared" si="26"/>
        <v>0</v>
      </c>
    </row>
    <row r="148" spans="1:6" x14ac:dyDescent="0.25">
      <c r="A148" s="60"/>
      <c r="B148" s="21"/>
      <c r="C148" s="21"/>
      <c r="D148" s="19">
        <v>0</v>
      </c>
      <c r="E148" s="19">
        <v>0</v>
      </c>
      <c r="F148" s="12">
        <f t="shared" si="26"/>
        <v>0</v>
      </c>
    </row>
    <row r="149" spans="1:6" x14ac:dyDescent="0.25">
      <c r="A149" s="60"/>
      <c r="B149" s="21"/>
      <c r="C149" s="21"/>
      <c r="D149" s="19">
        <v>0</v>
      </c>
      <c r="E149" s="19">
        <v>0</v>
      </c>
      <c r="F149" s="12">
        <f t="shared" si="26"/>
        <v>0</v>
      </c>
    </row>
    <row r="150" spans="1:6" x14ac:dyDescent="0.25">
      <c r="A150" s="60"/>
      <c r="B150" s="21"/>
      <c r="C150" s="21"/>
      <c r="D150" s="19">
        <v>0</v>
      </c>
      <c r="E150" s="19">
        <v>0</v>
      </c>
      <c r="F150" s="12">
        <f t="shared" si="26"/>
        <v>0</v>
      </c>
    </row>
    <row r="151" spans="1:6" x14ac:dyDescent="0.25">
      <c r="A151" s="60"/>
      <c r="B151" s="21"/>
      <c r="C151" s="21"/>
      <c r="D151" s="19">
        <v>0</v>
      </c>
      <c r="E151" s="19">
        <v>0</v>
      </c>
      <c r="F151" s="12">
        <f t="shared" si="26"/>
        <v>0</v>
      </c>
    </row>
    <row r="152" spans="1:6" x14ac:dyDescent="0.25">
      <c r="A152" s="60"/>
      <c r="B152" s="21"/>
      <c r="C152" s="21"/>
      <c r="D152" s="19">
        <v>0</v>
      </c>
      <c r="E152" s="19">
        <v>0</v>
      </c>
      <c r="F152" s="12">
        <f t="shared" si="26"/>
        <v>0</v>
      </c>
    </row>
    <row r="153" spans="1:6" x14ac:dyDescent="0.25">
      <c r="A153" s="60"/>
      <c r="B153" s="61" t="s">
        <v>5</v>
      </c>
      <c r="C153" s="62"/>
      <c r="D153" s="20">
        <f>SUM(D143:D152)</f>
        <v>0</v>
      </c>
      <c r="E153" s="20">
        <f>SUM(E143:E152)</f>
        <v>0</v>
      </c>
      <c r="F153" s="13">
        <f t="shared" ref="F153" si="27">SUM(F143:F152)</f>
        <v>0</v>
      </c>
    </row>
    <row r="154" spans="1:6" ht="15" customHeight="1" x14ac:dyDescent="0.25">
      <c r="A154" s="60" t="s">
        <v>38</v>
      </c>
      <c r="B154" s="21"/>
      <c r="C154" s="21"/>
      <c r="D154" s="19">
        <v>0</v>
      </c>
      <c r="E154" s="19">
        <v>0</v>
      </c>
      <c r="F154" s="12">
        <f>ROUND(PRODUCT(E154,$G$131),2)</f>
        <v>0</v>
      </c>
    </row>
    <row r="155" spans="1:6" ht="15" customHeight="1" x14ac:dyDescent="0.25">
      <c r="A155" s="60"/>
      <c r="B155" s="21"/>
      <c r="C155" s="21"/>
      <c r="D155" s="19">
        <v>0</v>
      </c>
      <c r="E155" s="19">
        <v>0</v>
      </c>
      <c r="F155" s="12">
        <f t="shared" ref="F155:F163" si="28">ROUND(PRODUCT(E155,$G$131),2)</f>
        <v>0</v>
      </c>
    </row>
    <row r="156" spans="1:6" ht="15" customHeight="1" x14ac:dyDescent="0.25">
      <c r="A156" s="60"/>
      <c r="B156" s="21"/>
      <c r="C156" s="21"/>
      <c r="D156" s="19">
        <v>0</v>
      </c>
      <c r="E156" s="19">
        <v>0</v>
      </c>
      <c r="F156" s="12">
        <f t="shared" si="28"/>
        <v>0</v>
      </c>
    </row>
    <row r="157" spans="1:6" ht="15" customHeight="1" x14ac:dyDescent="0.25">
      <c r="A157" s="60"/>
      <c r="B157" s="21"/>
      <c r="C157" s="21"/>
      <c r="D157" s="19">
        <v>0</v>
      </c>
      <c r="E157" s="19">
        <v>0</v>
      </c>
      <c r="F157" s="12">
        <f t="shared" si="28"/>
        <v>0</v>
      </c>
    </row>
    <row r="158" spans="1:6" ht="15" customHeight="1" x14ac:dyDescent="0.25">
      <c r="A158" s="60"/>
      <c r="B158" s="21"/>
      <c r="C158" s="21"/>
      <c r="D158" s="19">
        <v>0</v>
      </c>
      <c r="E158" s="19">
        <v>0</v>
      </c>
      <c r="F158" s="12">
        <f t="shared" si="28"/>
        <v>0</v>
      </c>
    </row>
    <row r="159" spans="1:6" ht="15" customHeight="1" x14ac:dyDescent="0.25">
      <c r="A159" s="60"/>
      <c r="B159" s="21"/>
      <c r="C159" s="21"/>
      <c r="D159" s="19">
        <v>0</v>
      </c>
      <c r="E159" s="19">
        <v>0</v>
      </c>
      <c r="F159" s="12">
        <f t="shared" si="28"/>
        <v>0</v>
      </c>
    </row>
    <row r="160" spans="1:6" x14ac:dyDescent="0.25">
      <c r="A160" s="60"/>
      <c r="B160" s="21"/>
      <c r="C160" s="21"/>
      <c r="D160" s="19">
        <v>0</v>
      </c>
      <c r="E160" s="19">
        <v>0</v>
      </c>
      <c r="F160" s="12">
        <f t="shared" si="28"/>
        <v>0</v>
      </c>
    </row>
    <row r="161" spans="1:6" x14ac:dyDescent="0.25">
      <c r="A161" s="60"/>
      <c r="B161" s="21"/>
      <c r="C161" s="21"/>
      <c r="D161" s="19">
        <v>0</v>
      </c>
      <c r="E161" s="19">
        <v>0</v>
      </c>
      <c r="F161" s="12">
        <f t="shared" si="28"/>
        <v>0</v>
      </c>
    </row>
    <row r="162" spans="1:6" x14ac:dyDescent="0.25">
      <c r="A162" s="60"/>
      <c r="B162" s="21"/>
      <c r="C162" s="21"/>
      <c r="D162" s="19">
        <v>0</v>
      </c>
      <c r="E162" s="19">
        <v>0</v>
      </c>
      <c r="F162" s="12">
        <f t="shared" si="28"/>
        <v>0</v>
      </c>
    </row>
    <row r="163" spans="1:6" x14ac:dyDescent="0.25">
      <c r="A163" s="60"/>
      <c r="B163" s="21"/>
      <c r="C163" s="21"/>
      <c r="D163" s="19">
        <v>0</v>
      </c>
      <c r="E163" s="19">
        <v>0</v>
      </c>
      <c r="F163" s="12">
        <f t="shared" si="28"/>
        <v>0</v>
      </c>
    </row>
    <row r="164" spans="1:6" x14ac:dyDescent="0.25">
      <c r="A164" s="60"/>
      <c r="B164" s="61" t="s">
        <v>5</v>
      </c>
      <c r="C164" s="62"/>
      <c r="D164" s="20">
        <f>SUM(D154:D163)</f>
        <v>0</v>
      </c>
      <c r="E164" s="20">
        <f>SUM(E154:E163)</f>
        <v>0</v>
      </c>
      <c r="F164" s="13">
        <f t="shared" ref="F164" si="29">SUM(F154:F163)</f>
        <v>0</v>
      </c>
    </row>
    <row r="165" spans="1:6" ht="15" customHeight="1" x14ac:dyDescent="0.25">
      <c r="A165" s="60" t="s">
        <v>8</v>
      </c>
      <c r="B165" s="21"/>
      <c r="C165" s="21"/>
      <c r="D165" s="19">
        <v>0</v>
      </c>
      <c r="E165" s="19">
        <v>0</v>
      </c>
      <c r="F165" s="12">
        <f>ROUND(PRODUCT(E165,$G$131),2)</f>
        <v>0</v>
      </c>
    </row>
    <row r="166" spans="1:6" ht="15" customHeight="1" x14ac:dyDescent="0.25">
      <c r="A166" s="60"/>
      <c r="B166" s="21"/>
      <c r="C166" s="21"/>
      <c r="D166" s="19">
        <v>0</v>
      </c>
      <c r="E166" s="19">
        <v>0</v>
      </c>
      <c r="F166" s="12">
        <f t="shared" ref="F166:F174" si="30">ROUND(PRODUCT(E166,$G$131),2)</f>
        <v>0</v>
      </c>
    </row>
    <row r="167" spans="1:6" ht="15" customHeight="1" x14ac:dyDescent="0.25">
      <c r="A167" s="60"/>
      <c r="B167" s="21"/>
      <c r="C167" s="21"/>
      <c r="D167" s="19">
        <v>0</v>
      </c>
      <c r="E167" s="19">
        <v>0</v>
      </c>
      <c r="F167" s="12">
        <f t="shared" si="30"/>
        <v>0</v>
      </c>
    </row>
    <row r="168" spans="1:6" ht="15" customHeight="1" x14ac:dyDescent="0.25">
      <c r="A168" s="60"/>
      <c r="B168" s="21"/>
      <c r="C168" s="21"/>
      <c r="D168" s="19">
        <v>0</v>
      </c>
      <c r="E168" s="19">
        <v>0</v>
      </c>
      <c r="F168" s="12">
        <f t="shared" si="30"/>
        <v>0</v>
      </c>
    </row>
    <row r="169" spans="1:6" ht="15" customHeight="1" x14ac:dyDescent="0.25">
      <c r="A169" s="60"/>
      <c r="B169" s="21"/>
      <c r="C169" s="21"/>
      <c r="D169" s="19">
        <v>0</v>
      </c>
      <c r="E169" s="19">
        <v>0</v>
      </c>
      <c r="F169" s="12">
        <f t="shared" si="30"/>
        <v>0</v>
      </c>
    </row>
    <row r="170" spans="1:6" ht="15" customHeight="1" x14ac:dyDescent="0.25">
      <c r="A170" s="60"/>
      <c r="B170" s="21"/>
      <c r="C170" s="21"/>
      <c r="D170" s="19">
        <v>0</v>
      </c>
      <c r="E170" s="19">
        <v>0</v>
      </c>
      <c r="F170" s="12">
        <f t="shared" si="30"/>
        <v>0</v>
      </c>
    </row>
    <row r="171" spans="1:6" x14ac:dyDescent="0.25">
      <c r="A171" s="60"/>
      <c r="B171" s="21"/>
      <c r="C171" s="21"/>
      <c r="D171" s="19">
        <v>0</v>
      </c>
      <c r="E171" s="19">
        <v>0</v>
      </c>
      <c r="F171" s="12">
        <f t="shared" si="30"/>
        <v>0</v>
      </c>
    </row>
    <row r="172" spans="1:6" x14ac:dyDescent="0.25">
      <c r="A172" s="60"/>
      <c r="B172" s="21"/>
      <c r="C172" s="21"/>
      <c r="D172" s="19">
        <v>0</v>
      </c>
      <c r="E172" s="19">
        <v>0</v>
      </c>
      <c r="F172" s="12">
        <f t="shared" si="30"/>
        <v>0</v>
      </c>
    </row>
    <row r="173" spans="1:6" x14ac:dyDescent="0.25">
      <c r="A173" s="60"/>
      <c r="B173" s="21"/>
      <c r="C173" s="21"/>
      <c r="D173" s="19">
        <v>0</v>
      </c>
      <c r="E173" s="19">
        <v>0</v>
      </c>
      <c r="F173" s="12">
        <f t="shared" si="30"/>
        <v>0</v>
      </c>
    </row>
    <row r="174" spans="1:6" x14ac:dyDescent="0.25">
      <c r="A174" s="60"/>
      <c r="B174" s="21"/>
      <c r="C174" s="21"/>
      <c r="D174" s="19">
        <v>0</v>
      </c>
      <c r="E174" s="19">
        <v>0</v>
      </c>
      <c r="F174" s="12">
        <f t="shared" si="30"/>
        <v>0</v>
      </c>
    </row>
    <row r="175" spans="1:6" x14ac:dyDescent="0.25">
      <c r="A175" s="60"/>
      <c r="B175" s="61" t="s">
        <v>5</v>
      </c>
      <c r="C175" s="62"/>
      <c r="D175" s="20">
        <f>SUM(D165:D174)</f>
        <v>0</v>
      </c>
      <c r="E175" s="20">
        <f>SUM(E165:E174)</f>
        <v>0</v>
      </c>
      <c r="F175" s="13">
        <f t="shared" ref="F175" si="31">SUM(F165:F174)</f>
        <v>0</v>
      </c>
    </row>
    <row r="176" spans="1:6" ht="15" customHeight="1" x14ac:dyDescent="0.25">
      <c r="A176" s="60" t="s">
        <v>9</v>
      </c>
      <c r="B176" s="21"/>
      <c r="C176" s="21"/>
      <c r="D176" s="19">
        <v>0</v>
      </c>
      <c r="E176" s="19">
        <v>0</v>
      </c>
      <c r="F176" s="12">
        <f>ROUND(PRODUCT(E176,$G$131),2)</f>
        <v>0</v>
      </c>
    </row>
    <row r="177" spans="1:7" ht="15" customHeight="1" x14ac:dyDescent="0.25">
      <c r="A177" s="60"/>
      <c r="B177" s="21"/>
      <c r="C177" s="21"/>
      <c r="D177" s="19">
        <v>0</v>
      </c>
      <c r="E177" s="19">
        <v>0</v>
      </c>
      <c r="F177" s="12">
        <f t="shared" ref="F177:F185" si="32">ROUND(PRODUCT(E177,$G$131),2)</f>
        <v>0</v>
      </c>
    </row>
    <row r="178" spans="1:7" ht="15" customHeight="1" x14ac:dyDescent="0.25">
      <c r="A178" s="60"/>
      <c r="B178" s="21"/>
      <c r="C178" s="21"/>
      <c r="D178" s="19">
        <v>0</v>
      </c>
      <c r="E178" s="19">
        <v>0</v>
      </c>
      <c r="F178" s="12">
        <f t="shared" si="32"/>
        <v>0</v>
      </c>
    </row>
    <row r="179" spans="1:7" ht="15" customHeight="1" x14ac:dyDescent="0.25">
      <c r="A179" s="60"/>
      <c r="B179" s="21"/>
      <c r="C179" s="21"/>
      <c r="D179" s="19">
        <v>0</v>
      </c>
      <c r="E179" s="19">
        <v>0</v>
      </c>
      <c r="F179" s="12">
        <f t="shared" si="32"/>
        <v>0</v>
      </c>
    </row>
    <row r="180" spans="1:7" ht="15" customHeight="1" x14ac:dyDescent="0.25">
      <c r="A180" s="60"/>
      <c r="B180" s="21"/>
      <c r="C180" s="21"/>
      <c r="D180" s="19">
        <v>0</v>
      </c>
      <c r="E180" s="19">
        <v>0</v>
      </c>
      <c r="F180" s="12">
        <f t="shared" si="32"/>
        <v>0</v>
      </c>
    </row>
    <row r="181" spans="1:7" ht="15" customHeight="1" x14ac:dyDescent="0.25">
      <c r="A181" s="60"/>
      <c r="B181" s="21"/>
      <c r="C181" s="21"/>
      <c r="D181" s="19">
        <v>0</v>
      </c>
      <c r="E181" s="19">
        <v>0</v>
      </c>
      <c r="F181" s="12">
        <f t="shared" si="32"/>
        <v>0</v>
      </c>
    </row>
    <row r="182" spans="1:7" x14ac:dyDescent="0.25">
      <c r="A182" s="60"/>
      <c r="B182" s="21"/>
      <c r="C182" s="21"/>
      <c r="D182" s="19">
        <v>0</v>
      </c>
      <c r="E182" s="19">
        <v>0</v>
      </c>
      <c r="F182" s="12">
        <f t="shared" si="32"/>
        <v>0</v>
      </c>
    </row>
    <row r="183" spans="1:7" x14ac:dyDescent="0.25">
      <c r="A183" s="60"/>
      <c r="B183" s="21"/>
      <c r="C183" s="21"/>
      <c r="D183" s="19">
        <v>0</v>
      </c>
      <c r="E183" s="19">
        <v>0</v>
      </c>
      <c r="F183" s="12">
        <f t="shared" si="32"/>
        <v>0</v>
      </c>
    </row>
    <row r="184" spans="1:7" x14ac:dyDescent="0.25">
      <c r="A184" s="60"/>
      <c r="B184" s="21"/>
      <c r="C184" s="21"/>
      <c r="D184" s="19">
        <v>0</v>
      </c>
      <c r="E184" s="19">
        <v>0</v>
      </c>
      <c r="F184" s="12">
        <f t="shared" si="32"/>
        <v>0</v>
      </c>
    </row>
    <row r="185" spans="1:7" x14ac:dyDescent="0.25">
      <c r="A185" s="60"/>
      <c r="B185" s="21"/>
      <c r="C185" s="21"/>
      <c r="D185" s="19">
        <v>0</v>
      </c>
      <c r="E185" s="19">
        <v>0</v>
      </c>
      <c r="F185" s="12">
        <f t="shared" si="32"/>
        <v>0</v>
      </c>
    </row>
    <row r="186" spans="1:7" x14ac:dyDescent="0.25">
      <c r="A186" s="60"/>
      <c r="B186" s="61" t="s">
        <v>5</v>
      </c>
      <c r="C186" s="62"/>
      <c r="D186" s="20">
        <f>SUM(D176:D185)</f>
        <v>0</v>
      </c>
      <c r="E186" s="20">
        <f>SUM(E176:E185)</f>
        <v>0</v>
      </c>
      <c r="F186" s="13">
        <f t="shared" ref="F186" si="33">SUM(F176:F185)</f>
        <v>0</v>
      </c>
    </row>
    <row r="187" spans="1:7" ht="15" customHeight="1" x14ac:dyDescent="0.25">
      <c r="A187" s="48" t="s">
        <v>20</v>
      </c>
      <c r="B187" s="49"/>
      <c r="C187" s="50"/>
      <c r="D187" s="20">
        <f>SUM(D186,D175,D164,D153,D142)</f>
        <v>0</v>
      </c>
      <c r="E187" s="20">
        <f>SUM(E186,E175,E164,E153,E142)</f>
        <v>0</v>
      </c>
      <c r="F187" s="13">
        <f>SUM(F186,F175,F164,F153,F142)</f>
        <v>0</v>
      </c>
    </row>
    <row r="188" spans="1:7" ht="15" customHeight="1" x14ac:dyDescent="0.25">
      <c r="A188" s="48" t="s">
        <v>30</v>
      </c>
      <c r="B188" s="49"/>
      <c r="C188" s="49"/>
      <c r="D188" s="49"/>
      <c r="E188" s="51"/>
      <c r="F188" s="51"/>
      <c r="G188" s="3"/>
    </row>
    <row r="189" spans="1:7" x14ac:dyDescent="0.25">
      <c r="A189" s="47" t="s">
        <v>28</v>
      </c>
      <c r="B189" s="47"/>
      <c r="C189" s="47"/>
      <c r="D189" s="80">
        <f>E189</f>
        <v>0</v>
      </c>
      <c r="E189" s="20">
        <f>IF($G$188="TAK",PRODUCT(E187-E153,0.25),0)</f>
        <v>0</v>
      </c>
      <c r="F189" s="13">
        <f>ROUND(PRODUCT(E189,$G$131),2)</f>
        <v>0</v>
      </c>
    </row>
    <row r="190" spans="1:7" x14ac:dyDescent="0.25">
      <c r="A190" s="52" t="s">
        <v>34</v>
      </c>
      <c r="B190" s="53"/>
      <c r="C190" s="54"/>
      <c r="D190" s="85">
        <f>SUM(D187,E189)</f>
        <v>0</v>
      </c>
      <c r="E190" s="85">
        <f>SUM(E187:E189)</f>
        <v>0</v>
      </c>
      <c r="F190" s="24">
        <f t="shared" ref="F190" si="34">SUM(F187:F189)</f>
        <v>0</v>
      </c>
    </row>
    <row r="191" spans="1:7" x14ac:dyDescent="0.25">
      <c r="A191" s="69" t="s">
        <v>36</v>
      </c>
      <c r="B191" s="70"/>
      <c r="C191" s="71"/>
      <c r="D191" s="33">
        <f>SUM(D190,D129)</f>
        <v>0</v>
      </c>
      <c r="E191" s="33">
        <f t="shared" ref="E191:F191" si="35">SUM(E190,E129)</f>
        <v>0</v>
      </c>
      <c r="F191" s="27">
        <f t="shared" si="35"/>
        <v>0</v>
      </c>
    </row>
  </sheetData>
  <mergeCells count="52">
    <mergeCell ref="A187:C187"/>
    <mergeCell ref="A188:F188"/>
    <mergeCell ref="A190:C190"/>
    <mergeCell ref="A191:C191"/>
    <mergeCell ref="A189:C189"/>
    <mergeCell ref="A154:A164"/>
    <mergeCell ref="B164:C164"/>
    <mergeCell ref="A165:A175"/>
    <mergeCell ref="B175:C175"/>
    <mergeCell ref="A176:A186"/>
    <mergeCell ref="B186:C186"/>
    <mergeCell ref="A130:F130"/>
    <mergeCell ref="A131:F131"/>
    <mergeCell ref="A132:A142"/>
    <mergeCell ref="B142:C142"/>
    <mergeCell ref="A143:A153"/>
    <mergeCell ref="B153:C153"/>
    <mergeCell ref="A5:G5"/>
    <mergeCell ref="A6:F6"/>
    <mergeCell ref="A7:F7"/>
    <mergeCell ref="A8:A18"/>
    <mergeCell ref="B18:C18"/>
    <mergeCell ref="A19:A29"/>
    <mergeCell ref="B29:C29"/>
    <mergeCell ref="A30:A40"/>
    <mergeCell ref="B40:C40"/>
    <mergeCell ref="A41:A51"/>
    <mergeCell ref="B51:C51"/>
    <mergeCell ref="A52:A62"/>
    <mergeCell ref="B62:C62"/>
    <mergeCell ref="A63:C63"/>
    <mergeCell ref="A66:C66"/>
    <mergeCell ref="A64:F64"/>
    <mergeCell ref="A65:C65"/>
    <mergeCell ref="A67:G67"/>
    <mergeCell ref="A68:F68"/>
    <mergeCell ref="A69:F69"/>
    <mergeCell ref="A70:A80"/>
    <mergeCell ref="B80:C80"/>
    <mergeCell ref="A81:A91"/>
    <mergeCell ref="B91:C91"/>
    <mergeCell ref="A92:A102"/>
    <mergeCell ref="B102:C102"/>
    <mergeCell ref="A103:A113"/>
    <mergeCell ref="B113:C113"/>
    <mergeCell ref="A129:C129"/>
    <mergeCell ref="A114:A124"/>
    <mergeCell ref="B124:C124"/>
    <mergeCell ref="A125:C125"/>
    <mergeCell ref="A128:C128"/>
    <mergeCell ref="A126:F126"/>
    <mergeCell ref="A127:C127"/>
  </mergeCells>
  <pageMargins left="0.7" right="0.7" top="0.75" bottom="0.75" header="0.3" footer="0.3"/>
  <pageSetup paperSize="9" scale="38" orientation="portrait" r:id="rId1"/>
  <rowBreaks count="1" manualBreakCount="1"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1"/>
  <sheetViews>
    <sheetView topLeftCell="A166" zoomScaleNormal="100" workbookViewId="0">
      <selection activeCell="F194" sqref="F194"/>
    </sheetView>
  </sheetViews>
  <sheetFormatPr defaultRowHeight="15" x14ac:dyDescent="0.25"/>
  <cols>
    <col min="1" max="1" width="23.140625" customWidth="1"/>
    <col min="2" max="2" width="27.5703125" customWidth="1"/>
    <col min="3" max="3" width="17" customWidth="1"/>
    <col min="4" max="5" width="26" style="17" customWidth="1"/>
    <col min="6" max="6" width="26" style="10" customWidth="1"/>
    <col min="7" max="7" width="9.85546875" customWidth="1"/>
    <col min="8" max="8" width="20.42578125" customWidth="1"/>
  </cols>
  <sheetData>
    <row r="1" spans="1:7" ht="18.75" x14ac:dyDescent="0.3">
      <c r="A1" s="1" t="s">
        <v>42</v>
      </c>
    </row>
    <row r="4" spans="1:7" ht="15" customHeight="1" x14ac:dyDescent="0.25">
      <c r="A4" s="2" t="s">
        <v>0</v>
      </c>
      <c r="B4" s="2" t="s">
        <v>1</v>
      </c>
      <c r="C4" s="2" t="s">
        <v>21</v>
      </c>
      <c r="D4" s="18" t="s">
        <v>27</v>
      </c>
      <c r="E4" s="18" t="s">
        <v>26</v>
      </c>
      <c r="F4" s="11" t="s">
        <v>4</v>
      </c>
    </row>
    <row r="5" spans="1:7" x14ac:dyDescent="0.25">
      <c r="A5" s="67" t="s">
        <v>2</v>
      </c>
      <c r="B5" s="51"/>
      <c r="C5" s="51"/>
      <c r="D5" s="51"/>
      <c r="E5" s="51"/>
      <c r="F5" s="51"/>
      <c r="G5" s="42"/>
    </row>
    <row r="6" spans="1:7" x14ac:dyDescent="0.25">
      <c r="A6" s="48" t="s">
        <v>18</v>
      </c>
      <c r="B6" s="49"/>
      <c r="C6" s="49"/>
      <c r="D6" s="49"/>
      <c r="E6" s="49"/>
      <c r="F6" s="49"/>
      <c r="G6" s="3"/>
    </row>
    <row r="7" spans="1:7" x14ac:dyDescent="0.25">
      <c r="A7" s="48" t="s">
        <v>22</v>
      </c>
      <c r="B7" s="49"/>
      <c r="C7" s="49"/>
      <c r="D7" s="49"/>
      <c r="E7" s="49"/>
      <c r="F7" s="49"/>
      <c r="G7" s="7">
        <f>IF($G$6="TAK",65%,50%)</f>
        <v>0.5</v>
      </c>
    </row>
    <row r="8" spans="1:7" x14ac:dyDescent="0.25">
      <c r="A8" s="78" t="s">
        <v>3</v>
      </c>
      <c r="B8" s="21"/>
      <c r="C8" s="21"/>
      <c r="D8" s="19">
        <v>0</v>
      </c>
      <c r="E8" s="19">
        <v>0</v>
      </c>
      <c r="F8" s="12">
        <f>ROUND(PRODUCT(E8,$G$7),2)</f>
        <v>0</v>
      </c>
    </row>
    <row r="9" spans="1:7" x14ac:dyDescent="0.25">
      <c r="A9" s="78"/>
      <c r="B9" s="21"/>
      <c r="C9" s="21"/>
      <c r="D9" s="19">
        <v>0</v>
      </c>
      <c r="E9" s="19">
        <v>0</v>
      </c>
      <c r="F9" s="12">
        <f t="shared" ref="F9:F17" si="0">ROUND(PRODUCT(E9,$G$7),2)</f>
        <v>0</v>
      </c>
    </row>
    <row r="10" spans="1:7" x14ac:dyDescent="0.25">
      <c r="A10" s="78"/>
      <c r="B10" s="21"/>
      <c r="C10" s="21"/>
      <c r="D10" s="19">
        <v>0</v>
      </c>
      <c r="E10" s="19">
        <v>0</v>
      </c>
      <c r="F10" s="12">
        <f t="shared" si="0"/>
        <v>0</v>
      </c>
    </row>
    <row r="11" spans="1:7" x14ac:dyDescent="0.25">
      <c r="A11" s="78"/>
      <c r="B11" s="21"/>
      <c r="C11" s="21"/>
      <c r="D11" s="19">
        <v>0</v>
      </c>
      <c r="E11" s="19">
        <v>0</v>
      </c>
      <c r="F11" s="12">
        <f t="shared" si="0"/>
        <v>0</v>
      </c>
    </row>
    <row r="12" spans="1:7" x14ac:dyDescent="0.25">
      <c r="A12" s="78"/>
      <c r="B12" s="21"/>
      <c r="C12" s="21"/>
      <c r="D12" s="19">
        <v>0</v>
      </c>
      <c r="E12" s="19">
        <v>0</v>
      </c>
      <c r="F12" s="12">
        <f t="shared" si="0"/>
        <v>0</v>
      </c>
    </row>
    <row r="13" spans="1:7" x14ac:dyDescent="0.25">
      <c r="A13" s="78"/>
      <c r="B13" s="21"/>
      <c r="C13" s="21"/>
      <c r="D13" s="19">
        <v>0</v>
      </c>
      <c r="E13" s="19">
        <v>0</v>
      </c>
      <c r="F13" s="12">
        <f t="shared" si="0"/>
        <v>0</v>
      </c>
    </row>
    <row r="14" spans="1:7" x14ac:dyDescent="0.25">
      <c r="A14" s="78"/>
      <c r="B14" s="21"/>
      <c r="C14" s="21"/>
      <c r="D14" s="19">
        <v>0</v>
      </c>
      <c r="E14" s="19">
        <v>0</v>
      </c>
      <c r="F14" s="12">
        <f t="shared" si="0"/>
        <v>0</v>
      </c>
    </row>
    <row r="15" spans="1:7" x14ac:dyDescent="0.25">
      <c r="A15" s="78"/>
      <c r="B15" s="21"/>
      <c r="C15" s="21"/>
      <c r="D15" s="19">
        <v>0</v>
      </c>
      <c r="E15" s="19">
        <v>0</v>
      </c>
      <c r="F15" s="12">
        <f t="shared" si="0"/>
        <v>0</v>
      </c>
    </row>
    <row r="16" spans="1:7" x14ac:dyDescent="0.25">
      <c r="A16" s="78"/>
      <c r="B16" s="21"/>
      <c r="C16" s="21"/>
      <c r="D16" s="19">
        <v>0</v>
      </c>
      <c r="E16" s="19">
        <v>0</v>
      </c>
      <c r="F16" s="12">
        <f t="shared" si="0"/>
        <v>0</v>
      </c>
    </row>
    <row r="17" spans="1:6" x14ac:dyDescent="0.25">
      <c r="A17" s="78"/>
      <c r="B17" s="21"/>
      <c r="C17" s="21"/>
      <c r="D17" s="19">
        <v>0</v>
      </c>
      <c r="E17" s="19">
        <v>0</v>
      </c>
      <c r="F17" s="12">
        <f t="shared" si="0"/>
        <v>0</v>
      </c>
    </row>
    <row r="18" spans="1:6" x14ac:dyDescent="0.25">
      <c r="A18" s="78"/>
      <c r="B18" s="58" t="s">
        <v>5</v>
      </c>
      <c r="C18" s="68"/>
      <c r="D18" s="20">
        <f>SUM(D8:D17)</f>
        <v>0</v>
      </c>
      <c r="E18" s="20">
        <f>SUM(E8:E17)</f>
        <v>0</v>
      </c>
      <c r="F18" s="13">
        <f t="shared" ref="F18" si="1">SUM(F8:F17)</f>
        <v>0</v>
      </c>
    </row>
    <row r="19" spans="1:6" x14ac:dyDescent="0.25">
      <c r="A19" s="78" t="s">
        <v>6</v>
      </c>
      <c r="B19" s="21"/>
      <c r="C19" s="21"/>
      <c r="D19" s="19">
        <v>0</v>
      </c>
      <c r="E19" s="19">
        <v>0</v>
      </c>
      <c r="F19" s="12">
        <f>ROUND(PRODUCT(E19,$G$7),2)</f>
        <v>0</v>
      </c>
    </row>
    <row r="20" spans="1:6" x14ac:dyDescent="0.25">
      <c r="A20" s="78"/>
      <c r="B20" s="21"/>
      <c r="C20" s="21"/>
      <c r="D20" s="19">
        <v>0</v>
      </c>
      <c r="E20" s="19">
        <v>0</v>
      </c>
      <c r="F20" s="12">
        <f t="shared" ref="F20:F28" si="2">ROUND(PRODUCT(E20,$G$7),2)</f>
        <v>0</v>
      </c>
    </row>
    <row r="21" spans="1:6" x14ac:dyDescent="0.25">
      <c r="A21" s="78"/>
      <c r="B21" s="21"/>
      <c r="C21" s="21"/>
      <c r="D21" s="19">
        <v>0</v>
      </c>
      <c r="E21" s="19">
        <v>0</v>
      </c>
      <c r="F21" s="12">
        <f t="shared" si="2"/>
        <v>0</v>
      </c>
    </row>
    <row r="22" spans="1:6" x14ac:dyDescent="0.25">
      <c r="A22" s="78"/>
      <c r="B22" s="21"/>
      <c r="C22" s="21"/>
      <c r="D22" s="19">
        <v>0</v>
      </c>
      <c r="E22" s="19">
        <v>0</v>
      </c>
      <c r="F22" s="12">
        <f t="shared" si="2"/>
        <v>0</v>
      </c>
    </row>
    <row r="23" spans="1:6" x14ac:dyDescent="0.25">
      <c r="A23" s="78"/>
      <c r="B23" s="21"/>
      <c r="C23" s="21"/>
      <c r="D23" s="19">
        <v>0</v>
      </c>
      <c r="E23" s="19">
        <v>0</v>
      </c>
      <c r="F23" s="12">
        <f t="shared" si="2"/>
        <v>0</v>
      </c>
    </row>
    <row r="24" spans="1:6" x14ac:dyDescent="0.25">
      <c r="A24" s="78"/>
      <c r="B24" s="21"/>
      <c r="C24" s="21"/>
      <c r="D24" s="19">
        <v>0</v>
      </c>
      <c r="E24" s="19">
        <v>0</v>
      </c>
      <c r="F24" s="12">
        <f t="shared" si="2"/>
        <v>0</v>
      </c>
    </row>
    <row r="25" spans="1:6" x14ac:dyDescent="0.25">
      <c r="A25" s="78"/>
      <c r="B25" s="21"/>
      <c r="C25" s="21"/>
      <c r="D25" s="19">
        <v>0</v>
      </c>
      <c r="E25" s="19">
        <v>0</v>
      </c>
      <c r="F25" s="12">
        <f t="shared" si="2"/>
        <v>0</v>
      </c>
    </row>
    <row r="26" spans="1:6" x14ac:dyDescent="0.25">
      <c r="A26" s="78"/>
      <c r="B26" s="21"/>
      <c r="C26" s="21"/>
      <c r="D26" s="19">
        <v>0</v>
      </c>
      <c r="E26" s="19">
        <v>0</v>
      </c>
      <c r="F26" s="12">
        <f t="shared" si="2"/>
        <v>0</v>
      </c>
    </row>
    <row r="27" spans="1:6" x14ac:dyDescent="0.25">
      <c r="A27" s="78"/>
      <c r="B27" s="21"/>
      <c r="C27" s="21"/>
      <c r="D27" s="19">
        <v>0</v>
      </c>
      <c r="E27" s="19">
        <v>0</v>
      </c>
      <c r="F27" s="12">
        <f t="shared" si="2"/>
        <v>0</v>
      </c>
    </row>
    <row r="28" spans="1:6" x14ac:dyDescent="0.25">
      <c r="A28" s="78"/>
      <c r="B28" s="21"/>
      <c r="C28" s="21"/>
      <c r="D28" s="19">
        <v>0</v>
      </c>
      <c r="E28" s="19">
        <v>0</v>
      </c>
      <c r="F28" s="12">
        <f t="shared" si="2"/>
        <v>0</v>
      </c>
    </row>
    <row r="29" spans="1:6" x14ac:dyDescent="0.25">
      <c r="A29" s="78"/>
      <c r="B29" s="58" t="s">
        <v>5</v>
      </c>
      <c r="C29" s="68"/>
      <c r="D29" s="20">
        <f>SUM(D19:D28)</f>
        <v>0</v>
      </c>
      <c r="E29" s="20">
        <f>SUM(E19:E28)</f>
        <v>0</v>
      </c>
      <c r="F29" s="13">
        <f t="shared" ref="F29" si="3">SUM(F19:F28)</f>
        <v>0</v>
      </c>
    </row>
    <row r="30" spans="1:6" ht="15" customHeight="1" x14ac:dyDescent="0.25">
      <c r="A30" s="60" t="s">
        <v>7</v>
      </c>
      <c r="B30" s="21"/>
      <c r="C30" s="21"/>
      <c r="D30" s="19">
        <v>0</v>
      </c>
      <c r="E30" s="19">
        <v>0</v>
      </c>
      <c r="F30" s="12">
        <f>ROUND(PRODUCT(E30,$G$7),2)</f>
        <v>0</v>
      </c>
    </row>
    <row r="31" spans="1:6" ht="15" customHeight="1" x14ac:dyDescent="0.25">
      <c r="A31" s="60"/>
      <c r="B31" s="21"/>
      <c r="C31" s="21"/>
      <c r="D31" s="19">
        <v>0</v>
      </c>
      <c r="E31" s="19">
        <v>0</v>
      </c>
      <c r="F31" s="12">
        <f t="shared" ref="F31:F39" si="4">ROUND(PRODUCT(E31,$G$7),2)</f>
        <v>0</v>
      </c>
    </row>
    <row r="32" spans="1:6" ht="15" customHeight="1" x14ac:dyDescent="0.25">
      <c r="A32" s="60"/>
      <c r="B32" s="21"/>
      <c r="C32" s="21"/>
      <c r="D32" s="19">
        <v>0</v>
      </c>
      <c r="E32" s="19">
        <v>0</v>
      </c>
      <c r="F32" s="12">
        <f t="shared" si="4"/>
        <v>0</v>
      </c>
    </row>
    <row r="33" spans="1:6" ht="15" customHeight="1" x14ac:dyDescent="0.25">
      <c r="A33" s="60"/>
      <c r="B33" s="21"/>
      <c r="C33" s="21"/>
      <c r="D33" s="19">
        <v>0</v>
      </c>
      <c r="E33" s="19">
        <v>0</v>
      </c>
      <c r="F33" s="12">
        <f t="shared" si="4"/>
        <v>0</v>
      </c>
    </row>
    <row r="34" spans="1:6" ht="15" customHeight="1" x14ac:dyDescent="0.25">
      <c r="A34" s="60"/>
      <c r="B34" s="21"/>
      <c r="C34" s="21"/>
      <c r="D34" s="19">
        <v>0</v>
      </c>
      <c r="E34" s="19">
        <v>0</v>
      </c>
      <c r="F34" s="12">
        <f t="shared" si="4"/>
        <v>0</v>
      </c>
    </row>
    <row r="35" spans="1:6" ht="15" customHeight="1" x14ac:dyDescent="0.25">
      <c r="A35" s="60"/>
      <c r="B35" s="21"/>
      <c r="C35" s="21"/>
      <c r="D35" s="19">
        <v>0</v>
      </c>
      <c r="E35" s="19">
        <v>0</v>
      </c>
      <c r="F35" s="12">
        <f t="shared" si="4"/>
        <v>0</v>
      </c>
    </row>
    <row r="36" spans="1:6" x14ac:dyDescent="0.25">
      <c r="A36" s="60"/>
      <c r="B36" s="21"/>
      <c r="C36" s="21"/>
      <c r="D36" s="19">
        <v>0</v>
      </c>
      <c r="E36" s="19">
        <v>0</v>
      </c>
      <c r="F36" s="12">
        <f t="shared" si="4"/>
        <v>0</v>
      </c>
    </row>
    <row r="37" spans="1:6" x14ac:dyDescent="0.25">
      <c r="A37" s="60"/>
      <c r="B37" s="21"/>
      <c r="C37" s="21"/>
      <c r="D37" s="19">
        <v>0</v>
      </c>
      <c r="E37" s="19">
        <v>0</v>
      </c>
      <c r="F37" s="12">
        <f t="shared" si="4"/>
        <v>0</v>
      </c>
    </row>
    <row r="38" spans="1:6" x14ac:dyDescent="0.25">
      <c r="A38" s="60"/>
      <c r="B38" s="21"/>
      <c r="C38" s="21"/>
      <c r="D38" s="19">
        <v>0</v>
      </c>
      <c r="E38" s="19">
        <v>0</v>
      </c>
      <c r="F38" s="12">
        <f t="shared" si="4"/>
        <v>0</v>
      </c>
    </row>
    <row r="39" spans="1:6" x14ac:dyDescent="0.25">
      <c r="A39" s="60"/>
      <c r="B39" s="21"/>
      <c r="C39" s="21"/>
      <c r="D39" s="19">
        <v>0</v>
      </c>
      <c r="E39" s="19">
        <v>0</v>
      </c>
      <c r="F39" s="12">
        <f t="shared" si="4"/>
        <v>0</v>
      </c>
    </row>
    <row r="40" spans="1:6" x14ac:dyDescent="0.25">
      <c r="A40" s="60"/>
      <c r="B40" s="58" t="s">
        <v>5</v>
      </c>
      <c r="C40" s="68"/>
      <c r="D40" s="20">
        <f>SUM(D30:D39)</f>
        <v>0</v>
      </c>
      <c r="E40" s="20">
        <f>SUM(E30:E39)</f>
        <v>0</v>
      </c>
      <c r="F40" s="13">
        <f t="shared" ref="F40" si="5">SUM(F30:F39)</f>
        <v>0</v>
      </c>
    </row>
    <row r="41" spans="1:6" ht="15" customHeight="1" x14ac:dyDescent="0.25">
      <c r="A41" s="60" t="s">
        <v>8</v>
      </c>
      <c r="B41" s="21"/>
      <c r="C41" s="21"/>
      <c r="D41" s="19">
        <v>0</v>
      </c>
      <c r="E41" s="19">
        <v>0</v>
      </c>
      <c r="F41" s="12">
        <f>ROUND(PRODUCT(E41,$G$7),2)</f>
        <v>0</v>
      </c>
    </row>
    <row r="42" spans="1:6" ht="15" customHeight="1" x14ac:dyDescent="0.25">
      <c r="A42" s="60"/>
      <c r="B42" s="21"/>
      <c r="C42" s="21"/>
      <c r="D42" s="19">
        <v>0</v>
      </c>
      <c r="E42" s="19">
        <v>0</v>
      </c>
      <c r="F42" s="12">
        <f t="shared" ref="F42:F50" si="6">ROUND(PRODUCT(E42,$G$7),2)</f>
        <v>0</v>
      </c>
    </row>
    <row r="43" spans="1:6" ht="15" customHeight="1" x14ac:dyDescent="0.25">
      <c r="A43" s="60"/>
      <c r="B43" s="21"/>
      <c r="C43" s="21"/>
      <c r="D43" s="19">
        <v>0</v>
      </c>
      <c r="E43" s="19">
        <v>0</v>
      </c>
      <c r="F43" s="12">
        <f t="shared" si="6"/>
        <v>0</v>
      </c>
    </row>
    <row r="44" spans="1:6" ht="15" customHeight="1" x14ac:dyDescent="0.25">
      <c r="A44" s="60"/>
      <c r="B44" s="21"/>
      <c r="C44" s="21"/>
      <c r="D44" s="19">
        <v>0</v>
      </c>
      <c r="E44" s="19">
        <v>0</v>
      </c>
      <c r="F44" s="12">
        <f t="shared" si="6"/>
        <v>0</v>
      </c>
    </row>
    <row r="45" spans="1:6" ht="15" customHeight="1" x14ac:dyDescent="0.25">
      <c r="A45" s="60"/>
      <c r="B45" s="21"/>
      <c r="C45" s="21"/>
      <c r="D45" s="19">
        <v>0</v>
      </c>
      <c r="E45" s="19">
        <v>0</v>
      </c>
      <c r="F45" s="12">
        <f t="shared" si="6"/>
        <v>0</v>
      </c>
    </row>
    <row r="46" spans="1:6" ht="15" customHeight="1" x14ac:dyDescent="0.25">
      <c r="A46" s="60"/>
      <c r="B46" s="21"/>
      <c r="C46" s="21"/>
      <c r="D46" s="19">
        <v>0</v>
      </c>
      <c r="E46" s="19">
        <v>0</v>
      </c>
      <c r="F46" s="12">
        <f t="shared" si="6"/>
        <v>0</v>
      </c>
    </row>
    <row r="47" spans="1:6" x14ac:dyDescent="0.25">
      <c r="A47" s="60"/>
      <c r="B47" s="21"/>
      <c r="C47" s="21"/>
      <c r="D47" s="19">
        <v>0</v>
      </c>
      <c r="E47" s="19">
        <v>0</v>
      </c>
      <c r="F47" s="12">
        <f t="shared" si="6"/>
        <v>0</v>
      </c>
    </row>
    <row r="48" spans="1:6" x14ac:dyDescent="0.25">
      <c r="A48" s="60"/>
      <c r="B48" s="21"/>
      <c r="C48" s="21"/>
      <c r="D48" s="19">
        <v>0</v>
      </c>
      <c r="E48" s="19">
        <v>0</v>
      </c>
      <c r="F48" s="12">
        <f t="shared" si="6"/>
        <v>0</v>
      </c>
    </row>
    <row r="49" spans="1:7" x14ac:dyDescent="0.25">
      <c r="A49" s="60"/>
      <c r="B49" s="21"/>
      <c r="C49" s="21"/>
      <c r="D49" s="19">
        <v>0</v>
      </c>
      <c r="E49" s="19">
        <v>0</v>
      </c>
      <c r="F49" s="12">
        <f t="shared" si="6"/>
        <v>0</v>
      </c>
    </row>
    <row r="50" spans="1:7" x14ac:dyDescent="0.25">
      <c r="A50" s="60"/>
      <c r="B50" s="21"/>
      <c r="C50" s="21"/>
      <c r="D50" s="19">
        <v>0</v>
      </c>
      <c r="E50" s="19">
        <v>0</v>
      </c>
      <c r="F50" s="12">
        <f t="shared" si="6"/>
        <v>0</v>
      </c>
    </row>
    <row r="51" spans="1:7" x14ac:dyDescent="0.25">
      <c r="A51" s="60"/>
      <c r="B51" s="58" t="s">
        <v>5</v>
      </c>
      <c r="C51" s="68"/>
      <c r="D51" s="20">
        <f>SUM(D41:D50)</f>
        <v>0</v>
      </c>
      <c r="E51" s="20">
        <f>SUM(E41:E50)</f>
        <v>0</v>
      </c>
      <c r="F51" s="13">
        <f t="shared" ref="F51" si="7">SUM(F41:F50)</f>
        <v>0</v>
      </c>
    </row>
    <row r="52" spans="1:7" ht="15" customHeight="1" x14ac:dyDescent="0.25">
      <c r="A52" s="60" t="s">
        <v>9</v>
      </c>
      <c r="B52" s="21"/>
      <c r="C52" s="21"/>
      <c r="D52" s="19">
        <v>0</v>
      </c>
      <c r="E52" s="19">
        <v>0</v>
      </c>
      <c r="F52" s="12">
        <f>ROUND(PRODUCT(E52,$G$7),2)</f>
        <v>0</v>
      </c>
    </row>
    <row r="53" spans="1:7" ht="15" customHeight="1" x14ac:dyDescent="0.25">
      <c r="A53" s="60"/>
      <c r="B53" s="21"/>
      <c r="C53" s="21"/>
      <c r="D53" s="19">
        <v>0</v>
      </c>
      <c r="E53" s="19">
        <v>0</v>
      </c>
      <c r="F53" s="12">
        <f t="shared" ref="F53:F61" si="8">ROUND(PRODUCT(E53,$G$7),2)</f>
        <v>0</v>
      </c>
    </row>
    <row r="54" spans="1:7" ht="15" customHeight="1" x14ac:dyDescent="0.25">
      <c r="A54" s="60"/>
      <c r="B54" s="21"/>
      <c r="C54" s="21"/>
      <c r="D54" s="19">
        <v>0</v>
      </c>
      <c r="E54" s="19">
        <v>0</v>
      </c>
      <c r="F54" s="12">
        <f t="shared" si="8"/>
        <v>0</v>
      </c>
    </row>
    <row r="55" spans="1:7" ht="15" customHeight="1" x14ac:dyDescent="0.25">
      <c r="A55" s="60"/>
      <c r="B55" s="21"/>
      <c r="C55" s="21"/>
      <c r="D55" s="19">
        <v>0</v>
      </c>
      <c r="E55" s="19">
        <v>0</v>
      </c>
      <c r="F55" s="12">
        <f t="shared" si="8"/>
        <v>0</v>
      </c>
    </row>
    <row r="56" spans="1:7" ht="15" customHeight="1" x14ac:dyDescent="0.25">
      <c r="A56" s="60"/>
      <c r="B56" s="21"/>
      <c r="C56" s="21"/>
      <c r="D56" s="19">
        <v>0</v>
      </c>
      <c r="E56" s="19">
        <v>0</v>
      </c>
      <c r="F56" s="12">
        <f t="shared" si="8"/>
        <v>0</v>
      </c>
    </row>
    <row r="57" spans="1:7" ht="15" customHeight="1" x14ac:dyDescent="0.25">
      <c r="A57" s="60"/>
      <c r="B57" s="21"/>
      <c r="C57" s="21"/>
      <c r="D57" s="19">
        <v>0</v>
      </c>
      <c r="E57" s="19">
        <v>0</v>
      </c>
      <c r="F57" s="12">
        <f t="shared" si="8"/>
        <v>0</v>
      </c>
    </row>
    <row r="58" spans="1:7" x14ac:dyDescent="0.25">
      <c r="A58" s="60"/>
      <c r="B58" s="21"/>
      <c r="C58" s="21"/>
      <c r="D58" s="19">
        <v>0</v>
      </c>
      <c r="E58" s="19">
        <v>0</v>
      </c>
      <c r="F58" s="12">
        <f t="shared" si="8"/>
        <v>0</v>
      </c>
    </row>
    <row r="59" spans="1:7" x14ac:dyDescent="0.25">
      <c r="A59" s="60"/>
      <c r="B59" s="21"/>
      <c r="C59" s="21"/>
      <c r="D59" s="19">
        <v>0</v>
      </c>
      <c r="E59" s="19">
        <v>0</v>
      </c>
      <c r="F59" s="12">
        <f t="shared" si="8"/>
        <v>0</v>
      </c>
    </row>
    <row r="60" spans="1:7" x14ac:dyDescent="0.25">
      <c r="A60" s="60"/>
      <c r="B60" s="21"/>
      <c r="C60" s="21"/>
      <c r="D60" s="19">
        <v>0</v>
      </c>
      <c r="E60" s="19">
        <v>0</v>
      </c>
      <c r="F60" s="12">
        <f t="shared" si="8"/>
        <v>0</v>
      </c>
    </row>
    <row r="61" spans="1:7" x14ac:dyDescent="0.25">
      <c r="A61" s="60"/>
      <c r="B61" s="21"/>
      <c r="C61" s="21"/>
      <c r="D61" s="19">
        <v>0</v>
      </c>
      <c r="E61" s="19">
        <v>0</v>
      </c>
      <c r="F61" s="12">
        <f t="shared" si="8"/>
        <v>0</v>
      </c>
    </row>
    <row r="62" spans="1:7" x14ac:dyDescent="0.25">
      <c r="A62" s="60"/>
      <c r="B62" s="58" t="s">
        <v>5</v>
      </c>
      <c r="C62" s="68"/>
      <c r="D62" s="20">
        <f>SUM(D52:D61)</f>
        <v>0</v>
      </c>
      <c r="E62" s="20">
        <f>SUM(E52:E61)</f>
        <v>0</v>
      </c>
      <c r="F62" s="13">
        <f t="shared" ref="F62" si="9">SUM(F52:F61)</f>
        <v>0</v>
      </c>
    </row>
    <row r="63" spans="1:7" x14ac:dyDescent="0.25">
      <c r="A63" s="48" t="s">
        <v>20</v>
      </c>
      <c r="B63" s="49"/>
      <c r="C63" s="50"/>
      <c r="D63" s="20">
        <f>SUM(D62,D51,D40,D29,D18)</f>
        <v>0</v>
      </c>
      <c r="E63" s="20">
        <f>SUM(E62,E51,E40,E29,E18)</f>
        <v>0</v>
      </c>
      <c r="F63" s="13">
        <f t="shared" ref="F63" si="10">SUM(F62,F51,F40,F29,F18)</f>
        <v>0</v>
      </c>
    </row>
    <row r="64" spans="1:7" x14ac:dyDescent="0.25">
      <c r="A64" s="48" t="s">
        <v>30</v>
      </c>
      <c r="B64" s="49"/>
      <c r="C64" s="49"/>
      <c r="D64" s="49"/>
      <c r="E64" s="51"/>
      <c r="F64" s="51"/>
      <c r="G64" s="3"/>
    </row>
    <row r="65" spans="1:7" x14ac:dyDescent="0.25">
      <c r="A65" s="47" t="s">
        <v>28</v>
      </c>
      <c r="B65" s="47"/>
      <c r="C65" s="47"/>
      <c r="D65" s="80">
        <f>E65</f>
        <v>0</v>
      </c>
      <c r="E65" s="20">
        <f>IF($G$64="TAK",PRODUCT(E63-E29,0.25),0)</f>
        <v>0</v>
      </c>
      <c r="F65" s="13">
        <f>ROUND(PRODUCT(E65,$G$7),2)</f>
        <v>0</v>
      </c>
    </row>
    <row r="66" spans="1:7" ht="15" customHeight="1" x14ac:dyDescent="0.25">
      <c r="A66" s="76" t="s">
        <v>13</v>
      </c>
      <c r="B66" s="49"/>
      <c r="C66" s="50"/>
      <c r="D66" s="81">
        <f>SUM(D63,E65)</f>
        <v>0</v>
      </c>
      <c r="E66" s="81">
        <f>SUM(E63:E65)</f>
        <v>0</v>
      </c>
      <c r="F66" s="14">
        <f t="shared" ref="F66" si="11">SUM(F63:F65)</f>
        <v>0</v>
      </c>
    </row>
    <row r="67" spans="1:7" x14ac:dyDescent="0.25">
      <c r="A67" s="75" t="s">
        <v>10</v>
      </c>
      <c r="B67" s="51"/>
      <c r="C67" s="51"/>
      <c r="D67" s="51"/>
      <c r="E67" s="51"/>
      <c r="F67" s="51"/>
      <c r="G67" s="42"/>
    </row>
    <row r="68" spans="1:7" x14ac:dyDescent="0.25">
      <c r="A68" s="47" t="s">
        <v>18</v>
      </c>
      <c r="B68" s="47"/>
      <c r="C68" s="47"/>
      <c r="D68" s="47"/>
      <c r="E68" s="47"/>
      <c r="F68" s="63"/>
      <c r="G68" s="3"/>
    </row>
    <row r="69" spans="1:7" x14ac:dyDescent="0.25">
      <c r="A69" s="47" t="s">
        <v>23</v>
      </c>
      <c r="B69" s="47"/>
      <c r="C69" s="47"/>
      <c r="D69" s="47"/>
      <c r="E69" s="47"/>
      <c r="F69" s="63"/>
      <c r="G69" s="7">
        <f>IF($G$68="TAK",40%,25%)</f>
        <v>0.25</v>
      </c>
    </row>
    <row r="70" spans="1:7" x14ac:dyDescent="0.25">
      <c r="A70" s="60" t="s">
        <v>3</v>
      </c>
      <c r="B70" s="21"/>
      <c r="C70" s="21"/>
      <c r="D70" s="19">
        <v>0</v>
      </c>
      <c r="E70" s="19">
        <v>0</v>
      </c>
      <c r="F70" s="12">
        <f>ROUND(PRODUCT(E70,$G$69),2)</f>
        <v>0</v>
      </c>
    </row>
    <row r="71" spans="1:7" x14ac:dyDescent="0.25">
      <c r="A71" s="60"/>
      <c r="B71" s="21"/>
      <c r="C71" s="21"/>
      <c r="D71" s="19">
        <v>0</v>
      </c>
      <c r="E71" s="19">
        <v>0</v>
      </c>
      <c r="F71" s="12">
        <f t="shared" ref="F71:F79" si="12">ROUND(PRODUCT(E71,$G$69),2)</f>
        <v>0</v>
      </c>
    </row>
    <row r="72" spans="1:7" x14ac:dyDescent="0.25">
      <c r="A72" s="60"/>
      <c r="B72" s="21"/>
      <c r="C72" s="21"/>
      <c r="D72" s="19">
        <v>0</v>
      </c>
      <c r="E72" s="19">
        <v>0</v>
      </c>
      <c r="F72" s="12">
        <f t="shared" si="12"/>
        <v>0</v>
      </c>
    </row>
    <row r="73" spans="1:7" x14ac:dyDescent="0.25">
      <c r="A73" s="60"/>
      <c r="B73" s="21"/>
      <c r="C73" s="21"/>
      <c r="D73" s="19">
        <v>0</v>
      </c>
      <c r="E73" s="19">
        <v>0</v>
      </c>
      <c r="F73" s="12">
        <f t="shared" si="12"/>
        <v>0</v>
      </c>
    </row>
    <row r="74" spans="1:7" x14ac:dyDescent="0.25">
      <c r="A74" s="60"/>
      <c r="B74" s="21"/>
      <c r="C74" s="21"/>
      <c r="D74" s="19">
        <v>0</v>
      </c>
      <c r="E74" s="19">
        <v>0</v>
      </c>
      <c r="F74" s="12">
        <f t="shared" si="12"/>
        <v>0</v>
      </c>
    </row>
    <row r="75" spans="1:7" x14ac:dyDescent="0.25">
      <c r="A75" s="60"/>
      <c r="B75" s="21"/>
      <c r="C75" s="21"/>
      <c r="D75" s="19">
        <v>0</v>
      </c>
      <c r="E75" s="19">
        <v>0</v>
      </c>
      <c r="F75" s="12">
        <f t="shared" si="12"/>
        <v>0</v>
      </c>
    </row>
    <row r="76" spans="1:7" x14ac:dyDescent="0.25">
      <c r="A76" s="60"/>
      <c r="B76" s="21"/>
      <c r="C76" s="21"/>
      <c r="D76" s="19">
        <v>0</v>
      </c>
      <c r="E76" s="19">
        <v>0</v>
      </c>
      <c r="F76" s="12">
        <f t="shared" si="12"/>
        <v>0</v>
      </c>
    </row>
    <row r="77" spans="1:7" x14ac:dyDescent="0.25">
      <c r="A77" s="60"/>
      <c r="B77" s="21"/>
      <c r="C77" s="21"/>
      <c r="D77" s="19">
        <v>0</v>
      </c>
      <c r="E77" s="19">
        <v>0</v>
      </c>
      <c r="F77" s="12">
        <f t="shared" si="12"/>
        <v>0</v>
      </c>
    </row>
    <row r="78" spans="1:7" x14ac:dyDescent="0.25">
      <c r="A78" s="60"/>
      <c r="B78" s="21"/>
      <c r="C78" s="21"/>
      <c r="D78" s="19">
        <v>0</v>
      </c>
      <c r="E78" s="19">
        <v>0</v>
      </c>
      <c r="F78" s="12">
        <f t="shared" si="12"/>
        <v>0</v>
      </c>
    </row>
    <row r="79" spans="1:7" x14ac:dyDescent="0.25">
      <c r="A79" s="60"/>
      <c r="B79" s="21"/>
      <c r="C79" s="21"/>
      <c r="D79" s="19">
        <v>0</v>
      </c>
      <c r="E79" s="19">
        <v>0</v>
      </c>
      <c r="F79" s="12">
        <f t="shared" si="12"/>
        <v>0</v>
      </c>
    </row>
    <row r="80" spans="1:7" x14ac:dyDescent="0.25">
      <c r="A80" s="60"/>
      <c r="B80" s="61" t="s">
        <v>5</v>
      </c>
      <c r="C80" s="62"/>
      <c r="D80" s="20">
        <f>SUM(D70:D79)</f>
        <v>0</v>
      </c>
      <c r="E80" s="20">
        <f>SUM(E70:E79)</f>
        <v>0</v>
      </c>
      <c r="F80" s="13">
        <f t="shared" ref="F80" si="13">SUM(F70:F79)</f>
        <v>0</v>
      </c>
    </row>
    <row r="81" spans="1:6" x14ac:dyDescent="0.25">
      <c r="A81" s="60" t="s">
        <v>6</v>
      </c>
      <c r="B81" s="21"/>
      <c r="C81" s="21"/>
      <c r="D81" s="19">
        <v>0</v>
      </c>
      <c r="E81" s="19">
        <v>0</v>
      </c>
      <c r="F81" s="12">
        <f>ROUND(PRODUCT(E81,$G$69),2)</f>
        <v>0</v>
      </c>
    </row>
    <row r="82" spans="1:6" x14ac:dyDescent="0.25">
      <c r="A82" s="60"/>
      <c r="B82" s="21"/>
      <c r="C82" s="21"/>
      <c r="D82" s="19">
        <v>0</v>
      </c>
      <c r="E82" s="19">
        <v>0</v>
      </c>
      <c r="F82" s="12">
        <f t="shared" ref="F82:F90" si="14">ROUND(PRODUCT(E82,$G$69),2)</f>
        <v>0</v>
      </c>
    </row>
    <row r="83" spans="1:6" x14ac:dyDescent="0.25">
      <c r="A83" s="60"/>
      <c r="B83" s="21"/>
      <c r="C83" s="21"/>
      <c r="D83" s="19">
        <v>0</v>
      </c>
      <c r="E83" s="19">
        <v>0</v>
      </c>
      <c r="F83" s="12">
        <f t="shared" si="14"/>
        <v>0</v>
      </c>
    </row>
    <row r="84" spans="1:6" x14ac:dyDescent="0.25">
      <c r="A84" s="60"/>
      <c r="B84" s="21"/>
      <c r="C84" s="21"/>
      <c r="D84" s="19">
        <v>0</v>
      </c>
      <c r="E84" s="19">
        <v>0</v>
      </c>
      <c r="F84" s="12">
        <f t="shared" si="14"/>
        <v>0</v>
      </c>
    </row>
    <row r="85" spans="1:6" x14ac:dyDescent="0.25">
      <c r="A85" s="60"/>
      <c r="B85" s="21"/>
      <c r="C85" s="21"/>
      <c r="D85" s="19">
        <v>0</v>
      </c>
      <c r="E85" s="19">
        <v>0</v>
      </c>
      <c r="F85" s="12">
        <f t="shared" si="14"/>
        <v>0</v>
      </c>
    </row>
    <row r="86" spans="1:6" x14ac:dyDescent="0.25">
      <c r="A86" s="60"/>
      <c r="B86" s="21"/>
      <c r="C86" s="21"/>
      <c r="D86" s="19">
        <v>0</v>
      </c>
      <c r="E86" s="19">
        <v>0</v>
      </c>
      <c r="F86" s="12">
        <f t="shared" si="14"/>
        <v>0</v>
      </c>
    </row>
    <row r="87" spans="1:6" x14ac:dyDescent="0.25">
      <c r="A87" s="60"/>
      <c r="B87" s="21"/>
      <c r="C87" s="21"/>
      <c r="D87" s="19">
        <v>0</v>
      </c>
      <c r="E87" s="19">
        <v>0</v>
      </c>
      <c r="F87" s="12">
        <f t="shared" si="14"/>
        <v>0</v>
      </c>
    </row>
    <row r="88" spans="1:6" x14ac:dyDescent="0.25">
      <c r="A88" s="60"/>
      <c r="B88" s="21"/>
      <c r="C88" s="21"/>
      <c r="D88" s="19">
        <v>0</v>
      </c>
      <c r="E88" s="19">
        <v>0</v>
      </c>
      <c r="F88" s="12">
        <f t="shared" si="14"/>
        <v>0</v>
      </c>
    </row>
    <row r="89" spans="1:6" x14ac:dyDescent="0.25">
      <c r="A89" s="60"/>
      <c r="B89" s="21"/>
      <c r="C89" s="21"/>
      <c r="D89" s="19">
        <v>0</v>
      </c>
      <c r="E89" s="19">
        <v>0</v>
      </c>
      <c r="F89" s="12">
        <f t="shared" si="14"/>
        <v>0</v>
      </c>
    </row>
    <row r="90" spans="1:6" x14ac:dyDescent="0.25">
      <c r="A90" s="60"/>
      <c r="B90" s="21"/>
      <c r="C90" s="21"/>
      <c r="D90" s="19">
        <v>0</v>
      </c>
      <c r="E90" s="19">
        <v>0</v>
      </c>
      <c r="F90" s="12">
        <f t="shared" si="14"/>
        <v>0</v>
      </c>
    </row>
    <row r="91" spans="1:6" x14ac:dyDescent="0.25">
      <c r="A91" s="60"/>
      <c r="B91" s="61" t="s">
        <v>5</v>
      </c>
      <c r="C91" s="62"/>
      <c r="D91" s="20">
        <f>SUM(D81:D90)</f>
        <v>0</v>
      </c>
      <c r="E91" s="20">
        <f>SUM(E81:E90)</f>
        <v>0</v>
      </c>
      <c r="F91" s="13">
        <f t="shared" ref="F91" si="15">SUM(F81:F90)</f>
        <v>0</v>
      </c>
    </row>
    <row r="92" spans="1:6" ht="15" customHeight="1" x14ac:dyDescent="0.25">
      <c r="A92" s="60" t="s">
        <v>7</v>
      </c>
      <c r="B92" s="21"/>
      <c r="C92" s="21"/>
      <c r="D92" s="19">
        <v>0</v>
      </c>
      <c r="E92" s="19">
        <v>0</v>
      </c>
      <c r="F92" s="12">
        <f>ROUND(PRODUCT(E92,$G$69),2)</f>
        <v>0</v>
      </c>
    </row>
    <row r="93" spans="1:6" ht="15" customHeight="1" x14ac:dyDescent="0.25">
      <c r="A93" s="60"/>
      <c r="B93" s="21"/>
      <c r="C93" s="21"/>
      <c r="D93" s="19">
        <v>0</v>
      </c>
      <c r="E93" s="19">
        <v>0</v>
      </c>
      <c r="F93" s="12">
        <f t="shared" ref="F93:F101" si="16">ROUND(PRODUCT(E93,$G$69),2)</f>
        <v>0</v>
      </c>
    </row>
    <row r="94" spans="1:6" ht="15" customHeight="1" x14ac:dyDescent="0.25">
      <c r="A94" s="60"/>
      <c r="B94" s="21"/>
      <c r="C94" s="21"/>
      <c r="D94" s="19">
        <v>0</v>
      </c>
      <c r="E94" s="19">
        <v>0</v>
      </c>
      <c r="F94" s="12">
        <f t="shared" si="16"/>
        <v>0</v>
      </c>
    </row>
    <row r="95" spans="1:6" ht="15" customHeight="1" x14ac:dyDescent="0.25">
      <c r="A95" s="60"/>
      <c r="B95" s="21"/>
      <c r="C95" s="21"/>
      <c r="D95" s="19">
        <v>0</v>
      </c>
      <c r="E95" s="19">
        <v>0</v>
      </c>
      <c r="F95" s="12">
        <f t="shared" si="16"/>
        <v>0</v>
      </c>
    </row>
    <row r="96" spans="1:6" ht="15" customHeight="1" x14ac:dyDescent="0.25">
      <c r="A96" s="60"/>
      <c r="B96" s="21"/>
      <c r="C96" s="21"/>
      <c r="D96" s="19">
        <v>0</v>
      </c>
      <c r="E96" s="19">
        <v>0</v>
      </c>
      <c r="F96" s="12">
        <f t="shared" si="16"/>
        <v>0</v>
      </c>
    </row>
    <row r="97" spans="1:6" ht="15" customHeight="1" x14ac:dyDescent="0.25">
      <c r="A97" s="60"/>
      <c r="B97" s="21"/>
      <c r="C97" s="21"/>
      <c r="D97" s="19">
        <v>0</v>
      </c>
      <c r="E97" s="19">
        <v>0</v>
      </c>
      <c r="F97" s="12">
        <f t="shared" si="16"/>
        <v>0</v>
      </c>
    </row>
    <row r="98" spans="1:6" x14ac:dyDescent="0.25">
      <c r="A98" s="60"/>
      <c r="B98" s="21"/>
      <c r="C98" s="21"/>
      <c r="D98" s="19">
        <v>0</v>
      </c>
      <c r="E98" s="19">
        <v>0</v>
      </c>
      <c r="F98" s="12">
        <f t="shared" si="16"/>
        <v>0</v>
      </c>
    </row>
    <row r="99" spans="1:6" x14ac:dyDescent="0.25">
      <c r="A99" s="60"/>
      <c r="B99" s="21"/>
      <c r="C99" s="21"/>
      <c r="D99" s="19">
        <v>0</v>
      </c>
      <c r="E99" s="19">
        <v>0</v>
      </c>
      <c r="F99" s="12">
        <f t="shared" si="16"/>
        <v>0</v>
      </c>
    </row>
    <row r="100" spans="1:6" x14ac:dyDescent="0.25">
      <c r="A100" s="60"/>
      <c r="B100" s="21"/>
      <c r="C100" s="21"/>
      <c r="D100" s="19">
        <v>0</v>
      </c>
      <c r="E100" s="19">
        <v>0</v>
      </c>
      <c r="F100" s="12">
        <f t="shared" si="16"/>
        <v>0</v>
      </c>
    </row>
    <row r="101" spans="1:6" x14ac:dyDescent="0.25">
      <c r="A101" s="60"/>
      <c r="B101" s="21"/>
      <c r="C101" s="21"/>
      <c r="D101" s="19">
        <v>0</v>
      </c>
      <c r="E101" s="19">
        <v>0</v>
      </c>
      <c r="F101" s="12">
        <f t="shared" si="16"/>
        <v>0</v>
      </c>
    </row>
    <row r="102" spans="1:6" x14ac:dyDescent="0.25">
      <c r="A102" s="60"/>
      <c r="B102" s="61" t="s">
        <v>5</v>
      </c>
      <c r="C102" s="62"/>
      <c r="D102" s="20">
        <f>SUM(D92:D101)</f>
        <v>0</v>
      </c>
      <c r="E102" s="20">
        <f>SUM(E92:E101)</f>
        <v>0</v>
      </c>
      <c r="F102" s="13">
        <f t="shared" ref="F102" si="17">SUM(F92:F101)</f>
        <v>0</v>
      </c>
    </row>
    <row r="103" spans="1:6" ht="15" customHeight="1" x14ac:dyDescent="0.25">
      <c r="A103" s="60" t="s">
        <v>8</v>
      </c>
      <c r="B103" s="21"/>
      <c r="C103" s="21"/>
      <c r="D103" s="19">
        <v>0</v>
      </c>
      <c r="E103" s="19">
        <v>0</v>
      </c>
      <c r="F103" s="12">
        <f>ROUND(PRODUCT(E103,$G$69),2)</f>
        <v>0</v>
      </c>
    </row>
    <row r="104" spans="1:6" ht="15" customHeight="1" x14ac:dyDescent="0.25">
      <c r="A104" s="60"/>
      <c r="B104" s="21"/>
      <c r="C104" s="21"/>
      <c r="D104" s="19">
        <v>0</v>
      </c>
      <c r="E104" s="19">
        <v>0</v>
      </c>
      <c r="F104" s="12">
        <f t="shared" ref="F104:F112" si="18">ROUND(PRODUCT(E104,$G$69),2)</f>
        <v>0</v>
      </c>
    </row>
    <row r="105" spans="1:6" ht="15" customHeight="1" x14ac:dyDescent="0.25">
      <c r="A105" s="60"/>
      <c r="B105" s="21"/>
      <c r="C105" s="21"/>
      <c r="D105" s="19">
        <v>0</v>
      </c>
      <c r="E105" s="19">
        <v>0</v>
      </c>
      <c r="F105" s="12">
        <f t="shared" si="18"/>
        <v>0</v>
      </c>
    </row>
    <row r="106" spans="1:6" ht="15" customHeight="1" x14ac:dyDescent="0.25">
      <c r="A106" s="60"/>
      <c r="B106" s="21"/>
      <c r="C106" s="21"/>
      <c r="D106" s="19">
        <v>0</v>
      </c>
      <c r="E106" s="19">
        <v>0</v>
      </c>
      <c r="F106" s="12">
        <f t="shared" si="18"/>
        <v>0</v>
      </c>
    </row>
    <row r="107" spans="1:6" ht="15" customHeight="1" x14ac:dyDescent="0.25">
      <c r="A107" s="60"/>
      <c r="B107" s="21"/>
      <c r="C107" s="21"/>
      <c r="D107" s="19">
        <v>0</v>
      </c>
      <c r="E107" s="19">
        <v>0</v>
      </c>
      <c r="F107" s="12">
        <f t="shared" si="18"/>
        <v>0</v>
      </c>
    </row>
    <row r="108" spans="1:6" ht="15" customHeight="1" x14ac:dyDescent="0.25">
      <c r="A108" s="60"/>
      <c r="B108" s="21"/>
      <c r="C108" s="21"/>
      <c r="D108" s="19">
        <v>0</v>
      </c>
      <c r="E108" s="19">
        <v>0</v>
      </c>
      <c r="F108" s="12">
        <f t="shared" si="18"/>
        <v>0</v>
      </c>
    </row>
    <row r="109" spans="1:6" x14ac:dyDescent="0.25">
      <c r="A109" s="60"/>
      <c r="B109" s="21"/>
      <c r="C109" s="21"/>
      <c r="D109" s="19">
        <v>0</v>
      </c>
      <c r="E109" s="19">
        <v>0</v>
      </c>
      <c r="F109" s="12">
        <f t="shared" si="18"/>
        <v>0</v>
      </c>
    </row>
    <row r="110" spans="1:6" x14ac:dyDescent="0.25">
      <c r="A110" s="60"/>
      <c r="B110" s="21"/>
      <c r="C110" s="21"/>
      <c r="D110" s="19">
        <v>0</v>
      </c>
      <c r="E110" s="19">
        <v>0</v>
      </c>
      <c r="F110" s="12">
        <f t="shared" si="18"/>
        <v>0</v>
      </c>
    </row>
    <row r="111" spans="1:6" x14ac:dyDescent="0.25">
      <c r="A111" s="60"/>
      <c r="B111" s="21"/>
      <c r="C111" s="21"/>
      <c r="D111" s="19">
        <v>0</v>
      </c>
      <c r="E111" s="19">
        <v>0</v>
      </c>
      <c r="F111" s="12">
        <f t="shared" si="18"/>
        <v>0</v>
      </c>
    </row>
    <row r="112" spans="1:6" x14ac:dyDescent="0.25">
      <c r="A112" s="60"/>
      <c r="B112" s="21"/>
      <c r="C112" s="21"/>
      <c r="D112" s="19">
        <v>0</v>
      </c>
      <c r="E112" s="19">
        <v>0</v>
      </c>
      <c r="F112" s="12">
        <f t="shared" si="18"/>
        <v>0</v>
      </c>
    </row>
    <row r="113" spans="1:7" x14ac:dyDescent="0.25">
      <c r="A113" s="60"/>
      <c r="B113" s="61" t="s">
        <v>5</v>
      </c>
      <c r="C113" s="62"/>
      <c r="D113" s="20">
        <f>SUM(D103:D112)</f>
        <v>0</v>
      </c>
      <c r="E113" s="20">
        <f>SUM(E103:E112)</f>
        <v>0</v>
      </c>
      <c r="F113" s="13">
        <f t="shared" ref="F113" si="19">SUM(F103:F112)</f>
        <v>0</v>
      </c>
    </row>
    <row r="114" spans="1:7" ht="15" customHeight="1" x14ac:dyDescent="0.25">
      <c r="A114" s="60" t="s">
        <v>9</v>
      </c>
      <c r="B114" s="21"/>
      <c r="C114" s="21"/>
      <c r="D114" s="19">
        <v>0</v>
      </c>
      <c r="E114" s="19">
        <v>0</v>
      </c>
      <c r="F114" s="12">
        <f>ROUND(PRODUCT(E114,$G$69),2)</f>
        <v>0</v>
      </c>
    </row>
    <row r="115" spans="1:7" ht="15" customHeight="1" x14ac:dyDescent="0.25">
      <c r="A115" s="60"/>
      <c r="B115" s="21"/>
      <c r="C115" s="21"/>
      <c r="D115" s="19">
        <v>0</v>
      </c>
      <c r="E115" s="19">
        <v>0</v>
      </c>
      <c r="F115" s="12">
        <f t="shared" ref="F115:F123" si="20">ROUND(PRODUCT(E115,$G$69),2)</f>
        <v>0</v>
      </c>
    </row>
    <row r="116" spans="1:7" ht="15" customHeight="1" x14ac:dyDescent="0.25">
      <c r="A116" s="60"/>
      <c r="B116" s="21"/>
      <c r="C116" s="21"/>
      <c r="D116" s="19">
        <v>0</v>
      </c>
      <c r="E116" s="19">
        <v>0</v>
      </c>
      <c r="F116" s="12">
        <f t="shared" si="20"/>
        <v>0</v>
      </c>
    </row>
    <row r="117" spans="1:7" ht="15" customHeight="1" x14ac:dyDescent="0.25">
      <c r="A117" s="60"/>
      <c r="B117" s="21"/>
      <c r="C117" s="21"/>
      <c r="D117" s="19">
        <v>0</v>
      </c>
      <c r="E117" s="19">
        <v>0</v>
      </c>
      <c r="F117" s="12">
        <f t="shared" si="20"/>
        <v>0</v>
      </c>
    </row>
    <row r="118" spans="1:7" ht="15" customHeight="1" x14ac:dyDescent="0.25">
      <c r="A118" s="60"/>
      <c r="B118" s="21"/>
      <c r="C118" s="21"/>
      <c r="D118" s="19">
        <v>0</v>
      </c>
      <c r="E118" s="19">
        <v>0</v>
      </c>
      <c r="F118" s="12">
        <f t="shared" si="20"/>
        <v>0</v>
      </c>
    </row>
    <row r="119" spans="1:7" ht="15" customHeight="1" x14ac:dyDescent="0.25">
      <c r="A119" s="60"/>
      <c r="B119" s="21"/>
      <c r="C119" s="21"/>
      <c r="D119" s="19">
        <v>0</v>
      </c>
      <c r="E119" s="19">
        <v>0</v>
      </c>
      <c r="F119" s="12">
        <f t="shared" si="20"/>
        <v>0</v>
      </c>
    </row>
    <row r="120" spans="1:7" x14ac:dyDescent="0.25">
      <c r="A120" s="60"/>
      <c r="B120" s="21"/>
      <c r="C120" s="21"/>
      <c r="D120" s="19">
        <v>0</v>
      </c>
      <c r="E120" s="19">
        <v>0</v>
      </c>
      <c r="F120" s="12">
        <f t="shared" si="20"/>
        <v>0</v>
      </c>
    </row>
    <row r="121" spans="1:7" x14ac:dyDescent="0.25">
      <c r="A121" s="60"/>
      <c r="B121" s="21"/>
      <c r="C121" s="21"/>
      <c r="D121" s="19">
        <v>0</v>
      </c>
      <c r="E121" s="19">
        <v>0</v>
      </c>
      <c r="F121" s="12">
        <f t="shared" si="20"/>
        <v>0</v>
      </c>
    </row>
    <row r="122" spans="1:7" x14ac:dyDescent="0.25">
      <c r="A122" s="60"/>
      <c r="B122" s="21"/>
      <c r="C122" s="21"/>
      <c r="D122" s="19">
        <v>0</v>
      </c>
      <c r="E122" s="19">
        <v>0</v>
      </c>
      <c r="F122" s="12">
        <f t="shared" si="20"/>
        <v>0</v>
      </c>
    </row>
    <row r="123" spans="1:7" x14ac:dyDescent="0.25">
      <c r="A123" s="60"/>
      <c r="B123" s="21"/>
      <c r="C123" s="21"/>
      <c r="D123" s="19">
        <v>0</v>
      </c>
      <c r="E123" s="19">
        <v>0</v>
      </c>
      <c r="F123" s="12">
        <f t="shared" si="20"/>
        <v>0</v>
      </c>
    </row>
    <row r="124" spans="1:7" x14ac:dyDescent="0.25">
      <c r="A124" s="60"/>
      <c r="B124" s="61" t="s">
        <v>5</v>
      </c>
      <c r="C124" s="62"/>
      <c r="D124" s="20">
        <f>SUM(D114:D123)</f>
        <v>0</v>
      </c>
      <c r="E124" s="20">
        <f>SUM(E114:E123)</f>
        <v>0</v>
      </c>
      <c r="F124" s="13">
        <f t="shared" ref="F124" si="21">SUM(F114:F123)</f>
        <v>0</v>
      </c>
    </row>
    <row r="125" spans="1:7" x14ac:dyDescent="0.25">
      <c r="A125" s="48" t="s">
        <v>20</v>
      </c>
      <c r="B125" s="49"/>
      <c r="C125" s="50"/>
      <c r="D125" s="20">
        <f>SUM(D124,D113,D102,D91,D80)</f>
        <v>0</v>
      </c>
      <c r="E125" s="20">
        <f>SUM(E124,E113,E102,E91,E80)</f>
        <v>0</v>
      </c>
      <c r="F125" s="13">
        <f t="shared" ref="F125" si="22">SUM(F124,F113,F102,F91,F80)</f>
        <v>0</v>
      </c>
    </row>
    <row r="126" spans="1:7" x14ac:dyDescent="0.25">
      <c r="A126" s="48" t="s">
        <v>30</v>
      </c>
      <c r="B126" s="49"/>
      <c r="C126" s="49"/>
      <c r="D126" s="49"/>
      <c r="E126" s="51"/>
      <c r="F126" s="51"/>
      <c r="G126" s="3"/>
    </row>
    <row r="127" spans="1:7" x14ac:dyDescent="0.25">
      <c r="A127" s="47" t="s">
        <v>28</v>
      </c>
      <c r="B127" s="47"/>
      <c r="C127" s="47"/>
      <c r="D127" s="80">
        <f>E127</f>
        <v>0</v>
      </c>
      <c r="E127" s="20">
        <f>IF($G$126="TAK",PRODUCT(E125-E91,0.25),0)</f>
        <v>0</v>
      </c>
      <c r="F127" s="13">
        <f>ROUND(PRODUCT(E127,$G$69),2)</f>
        <v>0</v>
      </c>
    </row>
    <row r="128" spans="1:7" ht="15" customHeight="1" x14ac:dyDescent="0.25">
      <c r="A128" s="77" t="s">
        <v>14</v>
      </c>
      <c r="B128" s="49"/>
      <c r="C128" s="50"/>
      <c r="D128" s="82">
        <f>SUM(D125,E127)</f>
        <v>0</v>
      </c>
      <c r="E128" s="82">
        <f>SUM(E125:E127)</f>
        <v>0</v>
      </c>
      <c r="F128" s="15">
        <f t="shared" ref="F128" si="23">SUM(F125:F127)</f>
        <v>0</v>
      </c>
    </row>
    <row r="129" spans="1:7" x14ac:dyDescent="0.25">
      <c r="A129" s="64" t="s">
        <v>15</v>
      </c>
      <c r="B129" s="65"/>
      <c r="C129" s="66"/>
      <c r="D129" s="83">
        <f>SUM(D128,D66)</f>
        <v>0</v>
      </c>
      <c r="E129" s="84">
        <f>SUM(E128,E66)</f>
        <v>0</v>
      </c>
      <c r="F129" s="16">
        <f>SUM(F128,F66)</f>
        <v>0</v>
      </c>
    </row>
    <row r="130" spans="1:7" x14ac:dyDescent="0.25">
      <c r="A130" s="72" t="s">
        <v>31</v>
      </c>
      <c r="B130" s="73"/>
      <c r="C130" s="73"/>
      <c r="D130" s="73"/>
      <c r="E130" s="73"/>
      <c r="F130" s="74"/>
    </row>
    <row r="131" spans="1:7" x14ac:dyDescent="0.25">
      <c r="A131" s="47" t="s">
        <v>33</v>
      </c>
      <c r="B131" s="47"/>
      <c r="C131" s="47"/>
      <c r="D131" s="47"/>
      <c r="E131" s="47"/>
      <c r="F131" s="63"/>
      <c r="G131" s="7">
        <v>0.5</v>
      </c>
    </row>
    <row r="132" spans="1:7" x14ac:dyDescent="0.25">
      <c r="A132" s="60" t="s">
        <v>3</v>
      </c>
      <c r="B132" s="21"/>
      <c r="C132" s="21"/>
      <c r="D132" s="19">
        <v>0</v>
      </c>
      <c r="E132" s="19">
        <v>0</v>
      </c>
      <c r="F132" s="12">
        <f>ROUND(PRODUCT(E132,$G$131),2)</f>
        <v>0</v>
      </c>
    </row>
    <row r="133" spans="1:7" x14ac:dyDescent="0.25">
      <c r="A133" s="60"/>
      <c r="B133" s="21"/>
      <c r="C133" s="21"/>
      <c r="D133" s="19">
        <v>0</v>
      </c>
      <c r="E133" s="19">
        <v>0</v>
      </c>
      <c r="F133" s="12">
        <f t="shared" ref="F133:F141" si="24">ROUND(PRODUCT(E133,$G$131),2)</f>
        <v>0</v>
      </c>
    </row>
    <row r="134" spans="1:7" x14ac:dyDescent="0.25">
      <c r="A134" s="60"/>
      <c r="B134" s="21"/>
      <c r="C134" s="21"/>
      <c r="D134" s="19">
        <v>0</v>
      </c>
      <c r="E134" s="19">
        <v>0</v>
      </c>
      <c r="F134" s="12">
        <f t="shared" si="24"/>
        <v>0</v>
      </c>
    </row>
    <row r="135" spans="1:7" x14ac:dyDescent="0.25">
      <c r="A135" s="60"/>
      <c r="B135" s="21"/>
      <c r="C135" s="21"/>
      <c r="D135" s="19">
        <v>0</v>
      </c>
      <c r="E135" s="19">
        <v>0</v>
      </c>
      <c r="F135" s="12">
        <f t="shared" si="24"/>
        <v>0</v>
      </c>
    </row>
    <row r="136" spans="1:7" x14ac:dyDescent="0.25">
      <c r="A136" s="60"/>
      <c r="B136" s="21"/>
      <c r="C136" s="21"/>
      <c r="D136" s="19">
        <v>0</v>
      </c>
      <c r="E136" s="19">
        <v>0</v>
      </c>
      <c r="F136" s="12">
        <f t="shared" si="24"/>
        <v>0</v>
      </c>
    </row>
    <row r="137" spans="1:7" x14ac:dyDescent="0.25">
      <c r="A137" s="60"/>
      <c r="B137" s="21"/>
      <c r="C137" s="21"/>
      <c r="D137" s="19">
        <v>0</v>
      </c>
      <c r="E137" s="19">
        <v>0</v>
      </c>
      <c r="F137" s="12">
        <f t="shared" si="24"/>
        <v>0</v>
      </c>
    </row>
    <row r="138" spans="1:7" x14ac:dyDescent="0.25">
      <c r="A138" s="60"/>
      <c r="B138" s="21"/>
      <c r="C138" s="21"/>
      <c r="D138" s="19">
        <v>0</v>
      </c>
      <c r="E138" s="19">
        <v>0</v>
      </c>
      <c r="F138" s="12">
        <f t="shared" si="24"/>
        <v>0</v>
      </c>
    </row>
    <row r="139" spans="1:7" x14ac:dyDescent="0.25">
      <c r="A139" s="60"/>
      <c r="B139" s="21"/>
      <c r="C139" s="21"/>
      <c r="D139" s="19">
        <v>0</v>
      </c>
      <c r="E139" s="19">
        <v>0</v>
      </c>
      <c r="F139" s="12">
        <f t="shared" si="24"/>
        <v>0</v>
      </c>
    </row>
    <row r="140" spans="1:7" x14ac:dyDescent="0.25">
      <c r="A140" s="60"/>
      <c r="B140" s="21"/>
      <c r="C140" s="21"/>
      <c r="D140" s="19">
        <v>0</v>
      </c>
      <c r="E140" s="19">
        <v>0</v>
      </c>
      <c r="F140" s="12">
        <f t="shared" si="24"/>
        <v>0</v>
      </c>
    </row>
    <row r="141" spans="1:7" x14ac:dyDescent="0.25">
      <c r="A141" s="60"/>
      <c r="B141" s="21"/>
      <c r="C141" s="21"/>
      <c r="D141" s="19">
        <v>0</v>
      </c>
      <c r="E141" s="19">
        <v>0</v>
      </c>
      <c r="F141" s="12">
        <f t="shared" si="24"/>
        <v>0</v>
      </c>
    </row>
    <row r="142" spans="1:7" x14ac:dyDescent="0.25">
      <c r="A142" s="60"/>
      <c r="B142" s="61" t="s">
        <v>5</v>
      </c>
      <c r="C142" s="62"/>
      <c r="D142" s="20">
        <f>SUM(D132:D141)</f>
        <v>0</v>
      </c>
      <c r="E142" s="20">
        <f>SUM(E132:E141)</f>
        <v>0</v>
      </c>
      <c r="F142" s="13">
        <f t="shared" ref="F142" si="25">SUM(F132:F141)</f>
        <v>0</v>
      </c>
    </row>
    <row r="143" spans="1:7" x14ac:dyDescent="0.25">
      <c r="A143" s="60" t="s">
        <v>6</v>
      </c>
      <c r="B143" s="21"/>
      <c r="C143" s="21"/>
      <c r="D143" s="19">
        <v>0</v>
      </c>
      <c r="E143" s="19">
        <v>0</v>
      </c>
      <c r="F143" s="12">
        <f>ROUND(PRODUCT(E143,$G$131),2)</f>
        <v>0</v>
      </c>
    </row>
    <row r="144" spans="1:7" x14ac:dyDescent="0.25">
      <c r="A144" s="60"/>
      <c r="B144" s="21"/>
      <c r="C144" s="21"/>
      <c r="D144" s="19">
        <v>0</v>
      </c>
      <c r="E144" s="19">
        <v>0</v>
      </c>
      <c r="F144" s="12">
        <f t="shared" ref="F144:F152" si="26">ROUND(PRODUCT(E144,$G$131),2)</f>
        <v>0</v>
      </c>
    </row>
    <row r="145" spans="1:6" x14ac:dyDescent="0.25">
      <c r="A145" s="60"/>
      <c r="B145" s="21"/>
      <c r="C145" s="21"/>
      <c r="D145" s="19">
        <v>0</v>
      </c>
      <c r="E145" s="19">
        <v>0</v>
      </c>
      <c r="F145" s="12">
        <f t="shared" si="26"/>
        <v>0</v>
      </c>
    </row>
    <row r="146" spans="1:6" x14ac:dyDescent="0.25">
      <c r="A146" s="60"/>
      <c r="B146" s="21"/>
      <c r="C146" s="21"/>
      <c r="D146" s="19">
        <v>0</v>
      </c>
      <c r="E146" s="19">
        <v>0</v>
      </c>
      <c r="F146" s="12">
        <f t="shared" si="26"/>
        <v>0</v>
      </c>
    </row>
    <row r="147" spans="1:6" x14ac:dyDescent="0.25">
      <c r="A147" s="60"/>
      <c r="B147" s="21"/>
      <c r="C147" s="21"/>
      <c r="D147" s="19">
        <v>0</v>
      </c>
      <c r="E147" s="19">
        <v>0</v>
      </c>
      <c r="F147" s="12">
        <f t="shared" si="26"/>
        <v>0</v>
      </c>
    </row>
    <row r="148" spans="1:6" x14ac:dyDescent="0.25">
      <c r="A148" s="60"/>
      <c r="B148" s="21"/>
      <c r="C148" s="21"/>
      <c r="D148" s="19">
        <v>0</v>
      </c>
      <c r="E148" s="19">
        <v>0</v>
      </c>
      <c r="F148" s="12">
        <f t="shared" si="26"/>
        <v>0</v>
      </c>
    </row>
    <row r="149" spans="1:6" x14ac:dyDescent="0.25">
      <c r="A149" s="60"/>
      <c r="B149" s="21"/>
      <c r="C149" s="21"/>
      <c r="D149" s="19">
        <v>0</v>
      </c>
      <c r="E149" s="19">
        <v>0</v>
      </c>
      <c r="F149" s="12">
        <f t="shared" si="26"/>
        <v>0</v>
      </c>
    </row>
    <row r="150" spans="1:6" x14ac:dyDescent="0.25">
      <c r="A150" s="60"/>
      <c r="B150" s="21"/>
      <c r="C150" s="21"/>
      <c r="D150" s="19">
        <v>0</v>
      </c>
      <c r="E150" s="19">
        <v>0</v>
      </c>
      <c r="F150" s="12">
        <f t="shared" si="26"/>
        <v>0</v>
      </c>
    </row>
    <row r="151" spans="1:6" x14ac:dyDescent="0.25">
      <c r="A151" s="60"/>
      <c r="B151" s="21"/>
      <c r="C151" s="21"/>
      <c r="D151" s="19">
        <v>0</v>
      </c>
      <c r="E151" s="19">
        <v>0</v>
      </c>
      <c r="F151" s="12">
        <f t="shared" si="26"/>
        <v>0</v>
      </c>
    </row>
    <row r="152" spans="1:6" x14ac:dyDescent="0.25">
      <c r="A152" s="60"/>
      <c r="B152" s="21"/>
      <c r="C152" s="21"/>
      <c r="D152" s="19">
        <v>0</v>
      </c>
      <c r="E152" s="19">
        <v>0</v>
      </c>
      <c r="F152" s="12">
        <f t="shared" si="26"/>
        <v>0</v>
      </c>
    </row>
    <row r="153" spans="1:6" x14ac:dyDescent="0.25">
      <c r="A153" s="60"/>
      <c r="B153" s="61" t="s">
        <v>5</v>
      </c>
      <c r="C153" s="62"/>
      <c r="D153" s="20">
        <f>SUM(D143:D152)</f>
        <v>0</v>
      </c>
      <c r="E153" s="20">
        <f>SUM(E143:E152)</f>
        <v>0</v>
      </c>
      <c r="F153" s="13">
        <f t="shared" ref="F153" si="27">SUM(F143:F152)</f>
        <v>0</v>
      </c>
    </row>
    <row r="154" spans="1:6" ht="15" customHeight="1" x14ac:dyDescent="0.25">
      <c r="A154" s="60" t="s">
        <v>38</v>
      </c>
      <c r="B154" s="21"/>
      <c r="C154" s="21"/>
      <c r="D154" s="19">
        <v>0</v>
      </c>
      <c r="E154" s="19">
        <v>0</v>
      </c>
      <c r="F154" s="12">
        <f>ROUND(PRODUCT(E154,$G$131),2)</f>
        <v>0</v>
      </c>
    </row>
    <row r="155" spans="1:6" ht="15" customHeight="1" x14ac:dyDescent="0.25">
      <c r="A155" s="60"/>
      <c r="B155" s="21"/>
      <c r="C155" s="21"/>
      <c r="D155" s="19">
        <v>0</v>
      </c>
      <c r="E155" s="19">
        <v>0</v>
      </c>
      <c r="F155" s="12">
        <f t="shared" ref="F155:F163" si="28">ROUND(PRODUCT(E155,$G$131),2)</f>
        <v>0</v>
      </c>
    </row>
    <row r="156" spans="1:6" ht="15" customHeight="1" x14ac:dyDescent="0.25">
      <c r="A156" s="60"/>
      <c r="B156" s="21"/>
      <c r="C156" s="21"/>
      <c r="D156" s="19">
        <v>0</v>
      </c>
      <c r="E156" s="19">
        <v>0</v>
      </c>
      <c r="F156" s="12">
        <f t="shared" si="28"/>
        <v>0</v>
      </c>
    </row>
    <row r="157" spans="1:6" ht="15" customHeight="1" x14ac:dyDescent="0.25">
      <c r="A157" s="60"/>
      <c r="B157" s="21"/>
      <c r="C157" s="21"/>
      <c r="D157" s="19">
        <v>0</v>
      </c>
      <c r="E157" s="19">
        <v>0</v>
      </c>
      <c r="F157" s="12">
        <f t="shared" si="28"/>
        <v>0</v>
      </c>
    </row>
    <row r="158" spans="1:6" ht="15" customHeight="1" x14ac:dyDescent="0.25">
      <c r="A158" s="60"/>
      <c r="B158" s="21"/>
      <c r="C158" s="21"/>
      <c r="D158" s="19">
        <v>0</v>
      </c>
      <c r="E158" s="19">
        <v>0</v>
      </c>
      <c r="F158" s="12">
        <f t="shared" si="28"/>
        <v>0</v>
      </c>
    </row>
    <row r="159" spans="1:6" ht="15" customHeight="1" x14ac:dyDescent="0.25">
      <c r="A159" s="60"/>
      <c r="B159" s="21"/>
      <c r="C159" s="21"/>
      <c r="D159" s="19">
        <v>0</v>
      </c>
      <c r="E159" s="19">
        <v>0</v>
      </c>
      <c r="F159" s="12">
        <f t="shared" si="28"/>
        <v>0</v>
      </c>
    </row>
    <row r="160" spans="1:6" x14ac:dyDescent="0.25">
      <c r="A160" s="60"/>
      <c r="B160" s="21"/>
      <c r="C160" s="21"/>
      <c r="D160" s="19">
        <v>0</v>
      </c>
      <c r="E160" s="19">
        <v>0</v>
      </c>
      <c r="F160" s="12">
        <f t="shared" si="28"/>
        <v>0</v>
      </c>
    </row>
    <row r="161" spans="1:6" x14ac:dyDescent="0.25">
      <c r="A161" s="60"/>
      <c r="B161" s="21"/>
      <c r="C161" s="21"/>
      <c r="D161" s="19">
        <v>0</v>
      </c>
      <c r="E161" s="19">
        <v>0</v>
      </c>
      <c r="F161" s="12">
        <f t="shared" si="28"/>
        <v>0</v>
      </c>
    </row>
    <row r="162" spans="1:6" x14ac:dyDescent="0.25">
      <c r="A162" s="60"/>
      <c r="B162" s="21"/>
      <c r="C162" s="21"/>
      <c r="D162" s="19">
        <v>0</v>
      </c>
      <c r="E162" s="19">
        <v>0</v>
      </c>
      <c r="F162" s="12">
        <f t="shared" si="28"/>
        <v>0</v>
      </c>
    </row>
    <row r="163" spans="1:6" x14ac:dyDescent="0.25">
      <c r="A163" s="60"/>
      <c r="B163" s="21"/>
      <c r="C163" s="21"/>
      <c r="D163" s="19">
        <v>0</v>
      </c>
      <c r="E163" s="19">
        <v>0</v>
      </c>
      <c r="F163" s="12">
        <f t="shared" si="28"/>
        <v>0</v>
      </c>
    </row>
    <row r="164" spans="1:6" x14ac:dyDescent="0.25">
      <c r="A164" s="60"/>
      <c r="B164" s="61" t="s">
        <v>5</v>
      </c>
      <c r="C164" s="62"/>
      <c r="D164" s="20">
        <f>SUM(D154:D163)</f>
        <v>0</v>
      </c>
      <c r="E164" s="20">
        <f>SUM(E154:E163)</f>
        <v>0</v>
      </c>
      <c r="F164" s="13">
        <f t="shared" ref="F164" si="29">SUM(F154:F163)</f>
        <v>0</v>
      </c>
    </row>
    <row r="165" spans="1:6" ht="15" customHeight="1" x14ac:dyDescent="0.25">
      <c r="A165" s="60" t="s">
        <v>8</v>
      </c>
      <c r="B165" s="21"/>
      <c r="C165" s="21"/>
      <c r="D165" s="19">
        <v>0</v>
      </c>
      <c r="E165" s="19">
        <v>0</v>
      </c>
      <c r="F165" s="12">
        <f>ROUND(PRODUCT(E165,$G$131),2)</f>
        <v>0</v>
      </c>
    </row>
    <row r="166" spans="1:6" ht="15" customHeight="1" x14ac:dyDescent="0.25">
      <c r="A166" s="60"/>
      <c r="B166" s="21"/>
      <c r="C166" s="21"/>
      <c r="D166" s="19">
        <v>0</v>
      </c>
      <c r="E166" s="19">
        <v>0</v>
      </c>
      <c r="F166" s="12">
        <f t="shared" ref="F166:F174" si="30">ROUND(PRODUCT(E166,$G$131),2)</f>
        <v>0</v>
      </c>
    </row>
    <row r="167" spans="1:6" ht="15" customHeight="1" x14ac:dyDescent="0.25">
      <c r="A167" s="60"/>
      <c r="B167" s="21"/>
      <c r="C167" s="21"/>
      <c r="D167" s="19">
        <v>0</v>
      </c>
      <c r="E167" s="19">
        <v>0</v>
      </c>
      <c r="F167" s="12">
        <f t="shared" si="30"/>
        <v>0</v>
      </c>
    </row>
    <row r="168" spans="1:6" ht="15" customHeight="1" x14ac:dyDescent="0.25">
      <c r="A168" s="60"/>
      <c r="B168" s="21"/>
      <c r="C168" s="21"/>
      <c r="D168" s="19">
        <v>0</v>
      </c>
      <c r="E168" s="19">
        <v>0</v>
      </c>
      <c r="F168" s="12">
        <f t="shared" si="30"/>
        <v>0</v>
      </c>
    </row>
    <row r="169" spans="1:6" ht="15" customHeight="1" x14ac:dyDescent="0.25">
      <c r="A169" s="60"/>
      <c r="B169" s="21"/>
      <c r="C169" s="21"/>
      <c r="D169" s="19">
        <v>0</v>
      </c>
      <c r="E169" s="19">
        <v>0</v>
      </c>
      <c r="F169" s="12">
        <f t="shared" si="30"/>
        <v>0</v>
      </c>
    </row>
    <row r="170" spans="1:6" ht="15" customHeight="1" x14ac:dyDescent="0.25">
      <c r="A170" s="60"/>
      <c r="B170" s="21"/>
      <c r="C170" s="21"/>
      <c r="D170" s="19">
        <v>0</v>
      </c>
      <c r="E170" s="19">
        <v>0</v>
      </c>
      <c r="F170" s="12">
        <f t="shared" si="30"/>
        <v>0</v>
      </c>
    </row>
    <row r="171" spans="1:6" x14ac:dyDescent="0.25">
      <c r="A171" s="60"/>
      <c r="B171" s="21"/>
      <c r="C171" s="21"/>
      <c r="D171" s="19">
        <v>0</v>
      </c>
      <c r="E171" s="19">
        <v>0</v>
      </c>
      <c r="F171" s="12">
        <f t="shared" si="30"/>
        <v>0</v>
      </c>
    </row>
    <row r="172" spans="1:6" x14ac:dyDescent="0.25">
      <c r="A172" s="60"/>
      <c r="B172" s="21"/>
      <c r="C172" s="21"/>
      <c r="D172" s="19">
        <v>0</v>
      </c>
      <c r="E172" s="19">
        <v>0</v>
      </c>
      <c r="F172" s="12">
        <f t="shared" si="30"/>
        <v>0</v>
      </c>
    </row>
    <row r="173" spans="1:6" x14ac:dyDescent="0.25">
      <c r="A173" s="60"/>
      <c r="B173" s="21"/>
      <c r="C173" s="21"/>
      <c r="D173" s="19">
        <v>0</v>
      </c>
      <c r="E173" s="19">
        <v>0</v>
      </c>
      <c r="F173" s="12">
        <f t="shared" si="30"/>
        <v>0</v>
      </c>
    </row>
    <row r="174" spans="1:6" x14ac:dyDescent="0.25">
      <c r="A174" s="60"/>
      <c r="B174" s="21"/>
      <c r="C174" s="21"/>
      <c r="D174" s="19">
        <v>0</v>
      </c>
      <c r="E174" s="19">
        <v>0</v>
      </c>
      <c r="F174" s="12">
        <f t="shared" si="30"/>
        <v>0</v>
      </c>
    </row>
    <row r="175" spans="1:6" x14ac:dyDescent="0.25">
      <c r="A175" s="60"/>
      <c r="B175" s="61" t="s">
        <v>5</v>
      </c>
      <c r="C175" s="62"/>
      <c r="D175" s="20">
        <f>SUM(D165:D174)</f>
        <v>0</v>
      </c>
      <c r="E175" s="20">
        <f>SUM(E165:E174)</f>
        <v>0</v>
      </c>
      <c r="F175" s="13">
        <f t="shared" ref="F175" si="31">SUM(F165:F174)</f>
        <v>0</v>
      </c>
    </row>
    <row r="176" spans="1:6" ht="15" customHeight="1" x14ac:dyDescent="0.25">
      <c r="A176" s="60" t="s">
        <v>9</v>
      </c>
      <c r="B176" s="21"/>
      <c r="C176" s="21"/>
      <c r="D176" s="19">
        <v>0</v>
      </c>
      <c r="E176" s="19">
        <v>0</v>
      </c>
      <c r="F176" s="12">
        <f>ROUND(PRODUCT(E176,$G$131),2)</f>
        <v>0</v>
      </c>
    </row>
    <row r="177" spans="1:7" ht="15" customHeight="1" x14ac:dyDescent="0.25">
      <c r="A177" s="60"/>
      <c r="B177" s="21"/>
      <c r="C177" s="21"/>
      <c r="D177" s="19">
        <v>0</v>
      </c>
      <c r="E177" s="19">
        <v>0</v>
      </c>
      <c r="F177" s="12">
        <f t="shared" ref="F177:F185" si="32">ROUND(PRODUCT(E177,$G$131),2)</f>
        <v>0</v>
      </c>
    </row>
    <row r="178" spans="1:7" ht="15" customHeight="1" x14ac:dyDescent="0.25">
      <c r="A178" s="60"/>
      <c r="B178" s="21"/>
      <c r="C178" s="21"/>
      <c r="D178" s="19">
        <v>0</v>
      </c>
      <c r="E178" s="19">
        <v>0</v>
      </c>
      <c r="F178" s="12">
        <f t="shared" si="32"/>
        <v>0</v>
      </c>
    </row>
    <row r="179" spans="1:7" ht="15" customHeight="1" x14ac:dyDescent="0.25">
      <c r="A179" s="60"/>
      <c r="B179" s="21"/>
      <c r="C179" s="21"/>
      <c r="D179" s="19">
        <v>0</v>
      </c>
      <c r="E179" s="19">
        <v>0</v>
      </c>
      <c r="F179" s="12">
        <f t="shared" si="32"/>
        <v>0</v>
      </c>
    </row>
    <row r="180" spans="1:7" ht="15" customHeight="1" x14ac:dyDescent="0.25">
      <c r="A180" s="60"/>
      <c r="B180" s="21"/>
      <c r="C180" s="21"/>
      <c r="D180" s="19">
        <v>0</v>
      </c>
      <c r="E180" s="19">
        <v>0</v>
      </c>
      <c r="F180" s="12">
        <f t="shared" si="32"/>
        <v>0</v>
      </c>
    </row>
    <row r="181" spans="1:7" ht="15" customHeight="1" x14ac:dyDescent="0.25">
      <c r="A181" s="60"/>
      <c r="B181" s="21"/>
      <c r="C181" s="21"/>
      <c r="D181" s="19">
        <v>0</v>
      </c>
      <c r="E181" s="19">
        <v>0</v>
      </c>
      <c r="F181" s="12">
        <f t="shared" si="32"/>
        <v>0</v>
      </c>
    </row>
    <row r="182" spans="1:7" x14ac:dyDescent="0.25">
      <c r="A182" s="60"/>
      <c r="B182" s="21"/>
      <c r="C182" s="21"/>
      <c r="D182" s="19">
        <v>0</v>
      </c>
      <c r="E182" s="19">
        <v>0</v>
      </c>
      <c r="F182" s="12">
        <f t="shared" si="32"/>
        <v>0</v>
      </c>
    </row>
    <row r="183" spans="1:7" x14ac:dyDescent="0.25">
      <c r="A183" s="60"/>
      <c r="B183" s="21"/>
      <c r="C183" s="21"/>
      <c r="D183" s="19">
        <v>0</v>
      </c>
      <c r="E183" s="19">
        <v>0</v>
      </c>
      <c r="F183" s="12">
        <f t="shared" si="32"/>
        <v>0</v>
      </c>
    </row>
    <row r="184" spans="1:7" x14ac:dyDescent="0.25">
      <c r="A184" s="60"/>
      <c r="B184" s="21"/>
      <c r="C184" s="21"/>
      <c r="D184" s="19">
        <v>0</v>
      </c>
      <c r="E184" s="19">
        <v>0</v>
      </c>
      <c r="F184" s="12">
        <f t="shared" si="32"/>
        <v>0</v>
      </c>
    </row>
    <row r="185" spans="1:7" x14ac:dyDescent="0.25">
      <c r="A185" s="60"/>
      <c r="B185" s="21"/>
      <c r="C185" s="21"/>
      <c r="D185" s="19">
        <v>0</v>
      </c>
      <c r="E185" s="19">
        <v>0</v>
      </c>
      <c r="F185" s="12">
        <f t="shared" si="32"/>
        <v>0</v>
      </c>
    </row>
    <row r="186" spans="1:7" x14ac:dyDescent="0.25">
      <c r="A186" s="60"/>
      <c r="B186" s="61" t="s">
        <v>5</v>
      </c>
      <c r="C186" s="62"/>
      <c r="D186" s="20">
        <f>SUM(D176:D185)</f>
        <v>0</v>
      </c>
      <c r="E186" s="20">
        <f>SUM(E176:E185)</f>
        <v>0</v>
      </c>
      <c r="F186" s="13">
        <f t="shared" ref="F186" si="33">SUM(F176:F185)</f>
        <v>0</v>
      </c>
    </row>
    <row r="187" spans="1:7" ht="15" customHeight="1" x14ac:dyDescent="0.25">
      <c r="A187" s="48" t="s">
        <v>20</v>
      </c>
      <c r="B187" s="49"/>
      <c r="C187" s="50"/>
      <c r="D187" s="20">
        <f>SUM(D186,D175,D164,D153,D142)</f>
        <v>0</v>
      </c>
      <c r="E187" s="20">
        <f>SUM(E186,E175,E164,E153,E142)</f>
        <v>0</v>
      </c>
      <c r="F187" s="13">
        <f>SUM(F186,F175,F164,F153,F142)</f>
        <v>0</v>
      </c>
    </row>
    <row r="188" spans="1:7" ht="15" customHeight="1" x14ac:dyDescent="0.25">
      <c r="A188" s="48" t="s">
        <v>30</v>
      </c>
      <c r="B188" s="49"/>
      <c r="C188" s="49"/>
      <c r="D188" s="49"/>
      <c r="E188" s="51"/>
      <c r="F188" s="51"/>
      <c r="G188" s="3"/>
    </row>
    <row r="189" spans="1:7" x14ac:dyDescent="0.25">
      <c r="A189" s="47" t="s">
        <v>28</v>
      </c>
      <c r="B189" s="47"/>
      <c r="C189" s="47"/>
      <c r="D189" s="80">
        <f>E189</f>
        <v>0</v>
      </c>
      <c r="E189" s="20">
        <f>IF($G$188="TAK",PRODUCT(E187-E153,0.25),0)</f>
        <v>0</v>
      </c>
      <c r="F189" s="13">
        <f>ROUND(PRODUCT(E189,$G$131),2)</f>
        <v>0</v>
      </c>
    </row>
    <row r="190" spans="1:7" x14ac:dyDescent="0.25">
      <c r="A190" s="52" t="s">
        <v>34</v>
      </c>
      <c r="B190" s="53"/>
      <c r="C190" s="54"/>
      <c r="D190" s="85">
        <f>SUM(D187,E189)</f>
        <v>0</v>
      </c>
      <c r="E190" s="85">
        <f>SUM(E187:E189)</f>
        <v>0</v>
      </c>
      <c r="F190" s="24">
        <f t="shared" ref="F190" si="34">SUM(F187:F189)</f>
        <v>0</v>
      </c>
    </row>
    <row r="191" spans="1:7" x14ac:dyDescent="0.25">
      <c r="A191" s="69" t="s">
        <v>36</v>
      </c>
      <c r="B191" s="70"/>
      <c r="C191" s="71"/>
      <c r="D191" s="33">
        <f>SUM(D190,D129)</f>
        <v>0</v>
      </c>
      <c r="E191" s="33">
        <f t="shared" ref="E191:F191" si="35">SUM(E190,E129)</f>
        <v>0</v>
      </c>
      <c r="F191" s="27">
        <f t="shared" si="35"/>
        <v>0</v>
      </c>
    </row>
  </sheetData>
  <mergeCells count="52">
    <mergeCell ref="A187:C187"/>
    <mergeCell ref="A188:F188"/>
    <mergeCell ref="A190:C190"/>
    <mergeCell ref="A191:C191"/>
    <mergeCell ref="A189:C189"/>
    <mergeCell ref="A154:A164"/>
    <mergeCell ref="B164:C164"/>
    <mergeCell ref="A165:A175"/>
    <mergeCell ref="B175:C175"/>
    <mergeCell ref="A176:A186"/>
    <mergeCell ref="B186:C186"/>
    <mergeCell ref="A130:F130"/>
    <mergeCell ref="A131:F131"/>
    <mergeCell ref="A132:A142"/>
    <mergeCell ref="B142:C142"/>
    <mergeCell ref="A143:A153"/>
    <mergeCell ref="B153:C153"/>
    <mergeCell ref="A65:C65"/>
    <mergeCell ref="A129:C129"/>
    <mergeCell ref="A92:A102"/>
    <mergeCell ref="B102:C102"/>
    <mergeCell ref="A103:A113"/>
    <mergeCell ref="B113:C113"/>
    <mergeCell ref="A114:A124"/>
    <mergeCell ref="B124:C124"/>
    <mergeCell ref="A125:C125"/>
    <mergeCell ref="A128:C128"/>
    <mergeCell ref="A126:F126"/>
    <mergeCell ref="A127:C127"/>
    <mergeCell ref="A70:A80"/>
    <mergeCell ref="B80:C80"/>
    <mergeCell ref="A81:A91"/>
    <mergeCell ref="B91:C91"/>
    <mergeCell ref="A67:G67"/>
    <mergeCell ref="A68:F68"/>
    <mergeCell ref="A69:F69"/>
    <mergeCell ref="A5:G5"/>
    <mergeCell ref="A6:F6"/>
    <mergeCell ref="A7:F7"/>
    <mergeCell ref="A63:C63"/>
    <mergeCell ref="A66:C66"/>
    <mergeCell ref="A8:A18"/>
    <mergeCell ref="B18:C18"/>
    <mergeCell ref="A19:A29"/>
    <mergeCell ref="B29:C29"/>
    <mergeCell ref="A30:A40"/>
    <mergeCell ref="B40:C40"/>
    <mergeCell ref="A41:A51"/>
    <mergeCell ref="B51:C51"/>
    <mergeCell ref="A52:A62"/>
    <mergeCell ref="B62:C62"/>
    <mergeCell ref="A64:F64"/>
  </mergeCells>
  <pageMargins left="0.7" right="0.7" top="0.75" bottom="0.75" header="0.3" footer="0.3"/>
  <pageSetup paperSize="9" scale="39" orientation="portrait" r:id="rId1"/>
  <rowBreaks count="1" manualBreakCount="1">
    <brk id="1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9"/>
  <sheetViews>
    <sheetView topLeftCell="A103" zoomScaleNormal="100" workbookViewId="0">
      <selection activeCell="E133" sqref="E133"/>
    </sheetView>
  </sheetViews>
  <sheetFormatPr defaultRowHeight="15" x14ac:dyDescent="0.25"/>
  <cols>
    <col min="1" max="1" width="23.140625" customWidth="1"/>
    <col min="2" max="2" width="24.5703125" customWidth="1"/>
    <col min="3" max="3" width="17.28515625" customWidth="1"/>
    <col min="4" max="5" width="28.28515625" style="17" customWidth="1"/>
    <col min="6" max="6" width="28.28515625" style="10" customWidth="1"/>
    <col min="7" max="7" width="9.42578125" customWidth="1"/>
    <col min="8" max="8" width="20.42578125" customWidth="1"/>
  </cols>
  <sheetData>
    <row r="1" spans="1:7" ht="18.75" x14ac:dyDescent="0.3">
      <c r="A1" s="1" t="s">
        <v>43</v>
      </c>
    </row>
    <row r="2" spans="1:7" ht="18.75" x14ac:dyDescent="0.3">
      <c r="A2" s="1"/>
    </row>
    <row r="4" spans="1:7" x14ac:dyDescent="0.25">
      <c r="A4" s="2" t="s">
        <v>0</v>
      </c>
      <c r="B4" s="2" t="s">
        <v>1</v>
      </c>
      <c r="C4" s="2" t="s">
        <v>21</v>
      </c>
      <c r="D4" s="18" t="s">
        <v>27</v>
      </c>
      <c r="E4" s="18" t="s">
        <v>26</v>
      </c>
      <c r="F4" s="11" t="s">
        <v>4</v>
      </c>
    </row>
    <row r="5" spans="1:7" x14ac:dyDescent="0.25">
      <c r="A5" s="67" t="s">
        <v>2</v>
      </c>
      <c r="B5" s="51"/>
      <c r="C5" s="51"/>
      <c r="D5" s="51"/>
      <c r="E5" s="51"/>
      <c r="F5" s="51"/>
      <c r="G5" s="42"/>
    </row>
    <row r="6" spans="1:7" x14ac:dyDescent="0.25">
      <c r="A6" s="48"/>
      <c r="B6" s="49"/>
      <c r="C6" s="49"/>
      <c r="D6" s="49"/>
      <c r="E6" s="49"/>
      <c r="F6" s="49"/>
      <c r="G6" s="3"/>
    </row>
    <row r="7" spans="1:7" x14ac:dyDescent="0.25">
      <c r="A7" s="48" t="s">
        <v>22</v>
      </c>
      <c r="B7" s="49"/>
      <c r="C7" s="49"/>
      <c r="D7" s="49"/>
      <c r="E7" s="49"/>
      <c r="F7" s="49"/>
      <c r="G7" s="7">
        <v>1</v>
      </c>
    </row>
    <row r="8" spans="1:7" x14ac:dyDescent="0.25">
      <c r="A8" s="60" t="s">
        <v>3</v>
      </c>
      <c r="B8" s="21"/>
      <c r="C8" s="21"/>
      <c r="D8" s="19">
        <v>0</v>
      </c>
      <c r="E8" s="19">
        <v>0</v>
      </c>
      <c r="F8" s="12">
        <f>ROUND(PRODUCT(E8,$G$7),2)</f>
        <v>0</v>
      </c>
    </row>
    <row r="9" spans="1:7" x14ac:dyDescent="0.25">
      <c r="A9" s="60"/>
      <c r="B9" s="21"/>
      <c r="C9" s="21"/>
      <c r="D9" s="19">
        <v>0</v>
      </c>
      <c r="E9" s="19">
        <v>0</v>
      </c>
      <c r="F9" s="12">
        <f t="shared" ref="F9:F17" si="0">ROUND(PRODUCT(E9,$G$7),2)</f>
        <v>0</v>
      </c>
    </row>
    <row r="10" spans="1:7" x14ac:dyDescent="0.25">
      <c r="A10" s="60"/>
      <c r="B10" s="21"/>
      <c r="C10" s="21"/>
      <c r="D10" s="19">
        <v>0</v>
      </c>
      <c r="E10" s="19">
        <v>0</v>
      </c>
      <c r="F10" s="12">
        <f t="shared" si="0"/>
        <v>0</v>
      </c>
    </row>
    <row r="11" spans="1:7" x14ac:dyDescent="0.25">
      <c r="A11" s="60"/>
      <c r="B11" s="21"/>
      <c r="C11" s="21"/>
      <c r="D11" s="19">
        <v>0</v>
      </c>
      <c r="E11" s="19">
        <v>0</v>
      </c>
      <c r="F11" s="12">
        <f t="shared" si="0"/>
        <v>0</v>
      </c>
    </row>
    <row r="12" spans="1:7" x14ac:dyDescent="0.25">
      <c r="A12" s="60"/>
      <c r="B12" s="21"/>
      <c r="C12" s="21"/>
      <c r="D12" s="19">
        <v>0</v>
      </c>
      <c r="E12" s="19">
        <v>0</v>
      </c>
      <c r="F12" s="12">
        <f t="shared" si="0"/>
        <v>0</v>
      </c>
    </row>
    <row r="13" spans="1:7" x14ac:dyDescent="0.25">
      <c r="A13" s="60"/>
      <c r="B13" s="21"/>
      <c r="C13" s="21"/>
      <c r="D13" s="19">
        <v>0</v>
      </c>
      <c r="E13" s="19">
        <v>0</v>
      </c>
      <c r="F13" s="12">
        <f t="shared" si="0"/>
        <v>0</v>
      </c>
    </row>
    <row r="14" spans="1:7" x14ac:dyDescent="0.25">
      <c r="A14" s="60"/>
      <c r="B14" s="21"/>
      <c r="C14" s="21"/>
      <c r="D14" s="19">
        <v>0</v>
      </c>
      <c r="E14" s="19">
        <v>0</v>
      </c>
      <c r="F14" s="12">
        <f t="shared" si="0"/>
        <v>0</v>
      </c>
    </row>
    <row r="15" spans="1:7" x14ac:dyDescent="0.25">
      <c r="A15" s="60"/>
      <c r="B15" s="21"/>
      <c r="C15" s="21"/>
      <c r="D15" s="19">
        <v>0</v>
      </c>
      <c r="E15" s="19">
        <v>0</v>
      </c>
      <c r="F15" s="12">
        <f t="shared" si="0"/>
        <v>0</v>
      </c>
    </row>
    <row r="16" spans="1:7" x14ac:dyDescent="0.25">
      <c r="A16" s="60"/>
      <c r="B16" s="21"/>
      <c r="C16" s="21"/>
      <c r="D16" s="19">
        <v>0</v>
      </c>
      <c r="E16" s="19">
        <v>0</v>
      </c>
      <c r="F16" s="12">
        <f t="shared" si="0"/>
        <v>0</v>
      </c>
    </row>
    <row r="17" spans="1:6" x14ac:dyDescent="0.25">
      <c r="A17" s="60"/>
      <c r="B17" s="21"/>
      <c r="C17" s="21"/>
      <c r="D17" s="19">
        <v>0</v>
      </c>
      <c r="E17" s="19">
        <v>0</v>
      </c>
      <c r="F17" s="12">
        <f t="shared" si="0"/>
        <v>0</v>
      </c>
    </row>
    <row r="18" spans="1:6" x14ac:dyDescent="0.25">
      <c r="A18" s="60"/>
      <c r="B18" s="58" t="s">
        <v>5</v>
      </c>
      <c r="C18" s="68"/>
      <c r="D18" s="20">
        <f>SUM(D8:D17)</f>
        <v>0</v>
      </c>
      <c r="E18" s="20">
        <f>SUM(E8:E17)</f>
        <v>0</v>
      </c>
      <c r="F18" s="13">
        <f t="shared" ref="F18" si="1">SUM(F8:F17)</f>
        <v>0</v>
      </c>
    </row>
    <row r="19" spans="1:6" x14ac:dyDescent="0.25">
      <c r="A19" s="60" t="s">
        <v>6</v>
      </c>
      <c r="B19" s="21"/>
      <c r="C19" s="21"/>
      <c r="D19" s="19">
        <v>0</v>
      </c>
      <c r="E19" s="19">
        <v>0</v>
      </c>
      <c r="F19" s="12">
        <f>ROUND(PRODUCT(E19,$G$7),2)</f>
        <v>0</v>
      </c>
    </row>
    <row r="20" spans="1:6" x14ac:dyDescent="0.25">
      <c r="A20" s="60"/>
      <c r="B20" s="21"/>
      <c r="C20" s="21"/>
      <c r="D20" s="19">
        <v>0</v>
      </c>
      <c r="E20" s="19">
        <v>0</v>
      </c>
      <c r="F20" s="12">
        <f t="shared" ref="F20:F28" si="2">ROUND(PRODUCT(E20,$G$7),2)</f>
        <v>0</v>
      </c>
    </row>
    <row r="21" spans="1:6" x14ac:dyDescent="0.25">
      <c r="A21" s="60"/>
      <c r="B21" s="21"/>
      <c r="C21" s="21"/>
      <c r="D21" s="19">
        <v>0</v>
      </c>
      <c r="E21" s="19">
        <v>0</v>
      </c>
      <c r="F21" s="12">
        <f t="shared" si="2"/>
        <v>0</v>
      </c>
    </row>
    <row r="22" spans="1:6" x14ac:dyDescent="0.25">
      <c r="A22" s="60"/>
      <c r="B22" s="21"/>
      <c r="C22" s="21"/>
      <c r="D22" s="19">
        <v>0</v>
      </c>
      <c r="E22" s="19">
        <v>0</v>
      </c>
      <c r="F22" s="12">
        <f t="shared" si="2"/>
        <v>0</v>
      </c>
    </row>
    <row r="23" spans="1:6" x14ac:dyDescent="0.25">
      <c r="A23" s="60"/>
      <c r="B23" s="21"/>
      <c r="C23" s="21"/>
      <c r="D23" s="19">
        <v>0</v>
      </c>
      <c r="E23" s="19">
        <v>0</v>
      </c>
      <c r="F23" s="12">
        <f t="shared" si="2"/>
        <v>0</v>
      </c>
    </row>
    <row r="24" spans="1:6" x14ac:dyDescent="0.25">
      <c r="A24" s="60"/>
      <c r="B24" s="21"/>
      <c r="C24" s="21"/>
      <c r="D24" s="19">
        <v>0</v>
      </c>
      <c r="E24" s="19">
        <v>0</v>
      </c>
      <c r="F24" s="12">
        <f t="shared" si="2"/>
        <v>0</v>
      </c>
    </row>
    <row r="25" spans="1:6" x14ac:dyDescent="0.25">
      <c r="A25" s="60"/>
      <c r="B25" s="21"/>
      <c r="C25" s="21"/>
      <c r="D25" s="19">
        <v>0</v>
      </c>
      <c r="E25" s="19">
        <v>0</v>
      </c>
      <c r="F25" s="12">
        <f t="shared" si="2"/>
        <v>0</v>
      </c>
    </row>
    <row r="26" spans="1:6" x14ac:dyDescent="0.25">
      <c r="A26" s="60"/>
      <c r="B26" s="21"/>
      <c r="C26" s="21"/>
      <c r="D26" s="19">
        <v>0</v>
      </c>
      <c r="E26" s="19">
        <v>0</v>
      </c>
      <c r="F26" s="12">
        <f t="shared" si="2"/>
        <v>0</v>
      </c>
    </row>
    <row r="27" spans="1:6" x14ac:dyDescent="0.25">
      <c r="A27" s="60"/>
      <c r="B27" s="21"/>
      <c r="C27" s="21"/>
      <c r="D27" s="19">
        <v>0</v>
      </c>
      <c r="E27" s="19">
        <v>0</v>
      </c>
      <c r="F27" s="12">
        <f t="shared" si="2"/>
        <v>0</v>
      </c>
    </row>
    <row r="28" spans="1:6" x14ac:dyDescent="0.25">
      <c r="A28" s="60"/>
      <c r="B28" s="21"/>
      <c r="C28" s="21"/>
      <c r="D28" s="19">
        <v>0</v>
      </c>
      <c r="E28" s="19">
        <v>0</v>
      </c>
      <c r="F28" s="12">
        <f t="shared" si="2"/>
        <v>0</v>
      </c>
    </row>
    <row r="29" spans="1:6" x14ac:dyDescent="0.25">
      <c r="A29" s="60"/>
      <c r="B29" s="58" t="s">
        <v>5</v>
      </c>
      <c r="C29" s="68"/>
      <c r="D29" s="20">
        <f>SUM(D19:D28)</f>
        <v>0</v>
      </c>
      <c r="E29" s="20">
        <f>SUM(E19:E28)</f>
        <v>0</v>
      </c>
      <c r="F29" s="13">
        <f t="shared" ref="F29" si="3">SUM(F19:F28)</f>
        <v>0</v>
      </c>
    </row>
    <row r="30" spans="1:6" ht="15" customHeight="1" x14ac:dyDescent="0.25">
      <c r="A30" s="60" t="s">
        <v>7</v>
      </c>
      <c r="B30" s="21"/>
      <c r="C30" s="21"/>
      <c r="D30" s="19">
        <v>0</v>
      </c>
      <c r="E30" s="19">
        <v>0</v>
      </c>
      <c r="F30" s="12">
        <f>ROUND(PRODUCT(E30,$G$7),2)</f>
        <v>0</v>
      </c>
    </row>
    <row r="31" spans="1:6" ht="15" customHeight="1" x14ac:dyDescent="0.25">
      <c r="A31" s="60"/>
      <c r="B31" s="21"/>
      <c r="C31" s="21"/>
      <c r="D31" s="19">
        <v>0</v>
      </c>
      <c r="E31" s="19">
        <v>0</v>
      </c>
      <c r="F31" s="12">
        <f t="shared" ref="F31:F39" si="4">ROUND(PRODUCT(E31,$G$7),2)</f>
        <v>0</v>
      </c>
    </row>
    <row r="32" spans="1:6" ht="15" customHeight="1" x14ac:dyDescent="0.25">
      <c r="A32" s="60"/>
      <c r="B32" s="21"/>
      <c r="C32" s="21"/>
      <c r="D32" s="19">
        <v>0</v>
      </c>
      <c r="E32" s="19">
        <v>0</v>
      </c>
      <c r="F32" s="12">
        <f t="shared" si="4"/>
        <v>0</v>
      </c>
    </row>
    <row r="33" spans="1:6" ht="15" customHeight="1" x14ac:dyDescent="0.25">
      <c r="A33" s="60"/>
      <c r="B33" s="21"/>
      <c r="C33" s="21"/>
      <c r="D33" s="19">
        <v>0</v>
      </c>
      <c r="E33" s="19">
        <v>0</v>
      </c>
      <c r="F33" s="12">
        <f t="shared" si="4"/>
        <v>0</v>
      </c>
    </row>
    <row r="34" spans="1:6" ht="15" customHeight="1" x14ac:dyDescent="0.25">
      <c r="A34" s="60"/>
      <c r="B34" s="21"/>
      <c r="C34" s="21"/>
      <c r="D34" s="19">
        <v>0</v>
      </c>
      <c r="E34" s="19">
        <v>0</v>
      </c>
      <c r="F34" s="12">
        <f t="shared" si="4"/>
        <v>0</v>
      </c>
    </row>
    <row r="35" spans="1:6" ht="15" customHeight="1" x14ac:dyDescent="0.25">
      <c r="A35" s="60"/>
      <c r="B35" s="21"/>
      <c r="C35" s="21"/>
      <c r="D35" s="19">
        <v>0</v>
      </c>
      <c r="E35" s="19">
        <v>0</v>
      </c>
      <c r="F35" s="12">
        <f t="shared" si="4"/>
        <v>0</v>
      </c>
    </row>
    <row r="36" spans="1:6" x14ac:dyDescent="0.25">
      <c r="A36" s="60"/>
      <c r="B36" s="21"/>
      <c r="C36" s="21"/>
      <c r="D36" s="19">
        <v>0</v>
      </c>
      <c r="E36" s="19">
        <v>0</v>
      </c>
      <c r="F36" s="12">
        <f t="shared" si="4"/>
        <v>0</v>
      </c>
    </row>
    <row r="37" spans="1:6" x14ac:dyDescent="0.25">
      <c r="A37" s="60"/>
      <c r="B37" s="21"/>
      <c r="C37" s="21"/>
      <c r="D37" s="19">
        <v>0</v>
      </c>
      <c r="E37" s="19">
        <v>0</v>
      </c>
      <c r="F37" s="12">
        <f t="shared" si="4"/>
        <v>0</v>
      </c>
    </row>
    <row r="38" spans="1:6" x14ac:dyDescent="0.25">
      <c r="A38" s="60"/>
      <c r="B38" s="21"/>
      <c r="C38" s="21"/>
      <c r="D38" s="19">
        <v>0</v>
      </c>
      <c r="E38" s="19">
        <v>0</v>
      </c>
      <c r="F38" s="12">
        <f t="shared" si="4"/>
        <v>0</v>
      </c>
    </row>
    <row r="39" spans="1:6" x14ac:dyDescent="0.25">
      <c r="A39" s="60"/>
      <c r="B39" s="21"/>
      <c r="C39" s="21"/>
      <c r="D39" s="19">
        <v>0</v>
      </c>
      <c r="E39" s="19">
        <v>0</v>
      </c>
      <c r="F39" s="12">
        <f t="shared" si="4"/>
        <v>0</v>
      </c>
    </row>
    <row r="40" spans="1:6" x14ac:dyDescent="0.25">
      <c r="A40" s="60"/>
      <c r="B40" s="58" t="s">
        <v>5</v>
      </c>
      <c r="C40" s="68"/>
      <c r="D40" s="20">
        <f>SUM(D30:D39)</f>
        <v>0</v>
      </c>
      <c r="E40" s="20">
        <f>SUM(E30:E39)</f>
        <v>0</v>
      </c>
      <c r="F40" s="13">
        <f t="shared" ref="F40" si="5">SUM(F30:F39)</f>
        <v>0</v>
      </c>
    </row>
    <row r="41" spans="1:6" ht="15" customHeight="1" x14ac:dyDescent="0.25">
      <c r="A41" s="60" t="s">
        <v>8</v>
      </c>
      <c r="B41" s="21"/>
      <c r="C41" s="21"/>
      <c r="D41" s="19">
        <v>0</v>
      </c>
      <c r="E41" s="19">
        <v>0</v>
      </c>
      <c r="F41" s="12">
        <f>ROUND(PRODUCT(E41,$G$7),2)</f>
        <v>0</v>
      </c>
    </row>
    <row r="42" spans="1:6" ht="15" customHeight="1" x14ac:dyDescent="0.25">
      <c r="A42" s="60"/>
      <c r="B42" s="21"/>
      <c r="C42" s="21"/>
      <c r="D42" s="19">
        <v>0</v>
      </c>
      <c r="E42" s="19">
        <v>0</v>
      </c>
      <c r="F42" s="12">
        <f t="shared" ref="F42:F50" si="6">ROUND(PRODUCT(E42,$G$7),2)</f>
        <v>0</v>
      </c>
    </row>
    <row r="43" spans="1:6" ht="15" customHeight="1" x14ac:dyDescent="0.25">
      <c r="A43" s="60"/>
      <c r="B43" s="21"/>
      <c r="C43" s="21"/>
      <c r="D43" s="19">
        <v>0</v>
      </c>
      <c r="E43" s="19">
        <v>0</v>
      </c>
      <c r="F43" s="12">
        <f t="shared" si="6"/>
        <v>0</v>
      </c>
    </row>
    <row r="44" spans="1:6" ht="15" customHeight="1" x14ac:dyDescent="0.25">
      <c r="A44" s="60"/>
      <c r="B44" s="21"/>
      <c r="C44" s="21"/>
      <c r="D44" s="19">
        <v>0</v>
      </c>
      <c r="E44" s="19">
        <v>0</v>
      </c>
      <c r="F44" s="12">
        <f t="shared" si="6"/>
        <v>0</v>
      </c>
    </row>
    <row r="45" spans="1:6" ht="15" customHeight="1" x14ac:dyDescent="0.25">
      <c r="A45" s="60"/>
      <c r="B45" s="21"/>
      <c r="C45" s="21"/>
      <c r="D45" s="19">
        <v>0</v>
      </c>
      <c r="E45" s="19">
        <v>0</v>
      </c>
      <c r="F45" s="12">
        <f t="shared" si="6"/>
        <v>0</v>
      </c>
    </row>
    <row r="46" spans="1:6" ht="15" customHeight="1" x14ac:dyDescent="0.25">
      <c r="A46" s="60"/>
      <c r="B46" s="21"/>
      <c r="C46" s="21"/>
      <c r="D46" s="19">
        <v>0</v>
      </c>
      <c r="E46" s="19">
        <v>0</v>
      </c>
      <c r="F46" s="12">
        <f t="shared" si="6"/>
        <v>0</v>
      </c>
    </row>
    <row r="47" spans="1:6" x14ac:dyDescent="0.25">
      <c r="A47" s="60"/>
      <c r="B47" s="21"/>
      <c r="C47" s="21"/>
      <c r="D47" s="19">
        <v>0</v>
      </c>
      <c r="E47" s="19">
        <v>0</v>
      </c>
      <c r="F47" s="12">
        <f t="shared" si="6"/>
        <v>0</v>
      </c>
    </row>
    <row r="48" spans="1:6" x14ac:dyDescent="0.25">
      <c r="A48" s="60"/>
      <c r="B48" s="21"/>
      <c r="C48" s="21"/>
      <c r="D48" s="19">
        <v>0</v>
      </c>
      <c r="E48" s="19">
        <v>0</v>
      </c>
      <c r="F48" s="12">
        <f t="shared" si="6"/>
        <v>0</v>
      </c>
    </row>
    <row r="49" spans="1:7" x14ac:dyDescent="0.25">
      <c r="A49" s="60"/>
      <c r="B49" s="21"/>
      <c r="C49" s="21"/>
      <c r="D49" s="19">
        <v>0</v>
      </c>
      <c r="E49" s="19">
        <v>0</v>
      </c>
      <c r="F49" s="12">
        <f t="shared" si="6"/>
        <v>0</v>
      </c>
    </row>
    <row r="50" spans="1:7" x14ac:dyDescent="0.25">
      <c r="A50" s="60"/>
      <c r="B50" s="21"/>
      <c r="C50" s="21"/>
      <c r="D50" s="19">
        <v>0</v>
      </c>
      <c r="E50" s="19">
        <v>0</v>
      </c>
      <c r="F50" s="12">
        <f t="shared" si="6"/>
        <v>0</v>
      </c>
    </row>
    <row r="51" spans="1:7" x14ac:dyDescent="0.25">
      <c r="A51" s="60"/>
      <c r="B51" s="58" t="s">
        <v>5</v>
      </c>
      <c r="C51" s="68"/>
      <c r="D51" s="20">
        <f>SUM(D41:D50)</f>
        <v>0</v>
      </c>
      <c r="E51" s="20">
        <f>SUM(E41:E50)</f>
        <v>0</v>
      </c>
      <c r="F51" s="13">
        <f t="shared" ref="F51" si="7">SUM(F41:F50)</f>
        <v>0</v>
      </c>
    </row>
    <row r="52" spans="1:7" ht="15" customHeight="1" x14ac:dyDescent="0.25">
      <c r="A52" s="60" t="s">
        <v>9</v>
      </c>
      <c r="B52" s="21"/>
      <c r="C52" s="21"/>
      <c r="D52" s="19">
        <v>0</v>
      </c>
      <c r="E52" s="19">
        <v>0</v>
      </c>
      <c r="F52" s="12">
        <f>ROUND(PRODUCT(E52,$G$7),2)</f>
        <v>0</v>
      </c>
    </row>
    <row r="53" spans="1:7" ht="15" customHeight="1" x14ac:dyDescent="0.25">
      <c r="A53" s="60"/>
      <c r="B53" s="21"/>
      <c r="C53" s="21"/>
      <c r="D53" s="19">
        <v>0</v>
      </c>
      <c r="E53" s="19">
        <v>0</v>
      </c>
      <c r="F53" s="12">
        <f t="shared" ref="F53:F60" si="8">ROUND(PRODUCT(E53,$G$7),2)</f>
        <v>0</v>
      </c>
    </row>
    <row r="54" spans="1:7" ht="15" customHeight="1" x14ac:dyDescent="0.25">
      <c r="A54" s="60"/>
      <c r="B54" s="21"/>
      <c r="C54" s="21"/>
      <c r="D54" s="19">
        <v>0</v>
      </c>
      <c r="E54" s="19">
        <v>0</v>
      </c>
      <c r="F54" s="12">
        <f t="shared" si="8"/>
        <v>0</v>
      </c>
    </row>
    <row r="55" spans="1:7" ht="15" customHeight="1" x14ac:dyDescent="0.25">
      <c r="A55" s="60"/>
      <c r="B55" s="21"/>
      <c r="C55" s="21"/>
      <c r="D55" s="19">
        <v>0</v>
      </c>
      <c r="E55" s="19">
        <v>0</v>
      </c>
      <c r="F55" s="12">
        <f t="shared" si="8"/>
        <v>0</v>
      </c>
    </row>
    <row r="56" spans="1:7" ht="15" customHeight="1" x14ac:dyDescent="0.25">
      <c r="A56" s="60"/>
      <c r="B56" s="21"/>
      <c r="C56" s="21"/>
      <c r="D56" s="19">
        <v>0</v>
      </c>
      <c r="E56" s="19">
        <v>0</v>
      </c>
      <c r="F56" s="12">
        <f t="shared" si="8"/>
        <v>0</v>
      </c>
    </row>
    <row r="57" spans="1:7" ht="15" customHeight="1" x14ac:dyDescent="0.25">
      <c r="A57" s="60"/>
      <c r="B57" s="21"/>
      <c r="C57" s="21"/>
      <c r="D57" s="19">
        <v>0</v>
      </c>
      <c r="E57" s="19">
        <v>0</v>
      </c>
      <c r="F57" s="12">
        <f t="shared" si="8"/>
        <v>0</v>
      </c>
    </row>
    <row r="58" spans="1:7" x14ac:dyDescent="0.25">
      <c r="A58" s="60"/>
      <c r="B58" s="21"/>
      <c r="C58" s="21"/>
      <c r="D58" s="19">
        <v>0</v>
      </c>
      <c r="E58" s="19">
        <v>0</v>
      </c>
      <c r="F58" s="12">
        <f t="shared" si="8"/>
        <v>0</v>
      </c>
    </row>
    <row r="59" spans="1:7" x14ac:dyDescent="0.25">
      <c r="A59" s="60"/>
      <c r="B59" s="21"/>
      <c r="C59" s="21"/>
      <c r="D59" s="19">
        <v>0</v>
      </c>
      <c r="E59" s="19">
        <v>0</v>
      </c>
      <c r="F59" s="12">
        <f t="shared" si="8"/>
        <v>0</v>
      </c>
    </row>
    <row r="60" spans="1:7" x14ac:dyDescent="0.25">
      <c r="A60" s="60"/>
      <c r="B60" s="21"/>
      <c r="C60" s="21"/>
      <c r="D60" s="19">
        <v>0</v>
      </c>
      <c r="E60" s="19">
        <v>0</v>
      </c>
      <c r="F60" s="12">
        <f t="shared" si="8"/>
        <v>0</v>
      </c>
    </row>
    <row r="61" spans="1:7" x14ac:dyDescent="0.25">
      <c r="A61" s="60"/>
      <c r="B61" s="21"/>
      <c r="C61" s="21"/>
      <c r="D61" s="19">
        <v>0</v>
      </c>
      <c r="E61" s="19">
        <v>0</v>
      </c>
      <c r="F61" s="12">
        <f t="shared" ref="F61" si="9">ROUND(PRODUCT(E61,$G$7),2)</f>
        <v>0</v>
      </c>
    </row>
    <row r="62" spans="1:7" x14ac:dyDescent="0.25">
      <c r="A62" s="60"/>
      <c r="B62" s="58" t="s">
        <v>5</v>
      </c>
      <c r="C62" s="68"/>
      <c r="D62" s="20">
        <f>SUM(D52:D61)</f>
        <v>0</v>
      </c>
      <c r="E62" s="20">
        <f>SUM(E52:E61)</f>
        <v>0</v>
      </c>
      <c r="F62" s="13">
        <f t="shared" ref="F62" si="10">SUM(F52:F61)</f>
        <v>0</v>
      </c>
    </row>
    <row r="63" spans="1:7" x14ac:dyDescent="0.25">
      <c r="A63" s="48" t="s">
        <v>20</v>
      </c>
      <c r="B63" s="49"/>
      <c r="C63" s="50"/>
      <c r="D63" s="20">
        <f>SUM(D62,D51,D40,D29,D18)</f>
        <v>0</v>
      </c>
      <c r="E63" s="20">
        <f>SUM(E62,E51,E40,E29,E18)</f>
        <v>0</v>
      </c>
      <c r="F63" s="13">
        <f t="shared" ref="F63" si="11">SUM(F62,F51,F40,F29,F18)</f>
        <v>0</v>
      </c>
    </row>
    <row r="64" spans="1:7" x14ac:dyDescent="0.25">
      <c r="A64" s="48" t="s">
        <v>30</v>
      </c>
      <c r="B64" s="49"/>
      <c r="C64" s="49"/>
      <c r="D64" s="49"/>
      <c r="E64" s="51"/>
      <c r="F64" s="51"/>
      <c r="G64" s="3"/>
    </row>
    <row r="65" spans="1:7" x14ac:dyDescent="0.25">
      <c r="A65" s="47" t="s">
        <v>28</v>
      </c>
      <c r="B65" s="47"/>
      <c r="C65" s="47"/>
      <c r="D65" s="80">
        <f>E65</f>
        <v>0</v>
      </c>
      <c r="E65" s="20">
        <f>IF($G$64="TAK",PRODUCT(E63-E29,0.25),0)</f>
        <v>0</v>
      </c>
      <c r="F65" s="13">
        <f>ROUND(PRODUCT(E65,$G$7),2)</f>
        <v>0</v>
      </c>
    </row>
    <row r="66" spans="1:7" ht="15" customHeight="1" x14ac:dyDescent="0.25">
      <c r="A66" s="76" t="s">
        <v>13</v>
      </c>
      <c r="B66" s="49"/>
      <c r="C66" s="50"/>
      <c r="D66" s="81">
        <f>SUM(D63,E65)</f>
        <v>0</v>
      </c>
      <c r="E66" s="81">
        <f>SUM(E63:E65)</f>
        <v>0</v>
      </c>
      <c r="F66" s="14">
        <f t="shared" ref="F66" si="12">SUM(F63:F65)</f>
        <v>0</v>
      </c>
    </row>
    <row r="67" spans="1:7" x14ac:dyDescent="0.25">
      <c r="A67" s="75" t="s">
        <v>10</v>
      </c>
      <c r="B67" s="51"/>
      <c r="C67" s="51"/>
      <c r="D67" s="51"/>
      <c r="E67" s="51"/>
      <c r="F67" s="51"/>
      <c r="G67" s="42"/>
    </row>
    <row r="68" spans="1:7" x14ac:dyDescent="0.25">
      <c r="A68" s="47"/>
      <c r="B68" s="47"/>
      <c r="C68" s="47"/>
      <c r="D68" s="47"/>
      <c r="E68" s="47"/>
      <c r="F68" s="63"/>
      <c r="G68" s="5"/>
    </row>
    <row r="69" spans="1:7" x14ac:dyDescent="0.25">
      <c r="A69" s="47" t="s">
        <v>23</v>
      </c>
      <c r="B69" s="47"/>
      <c r="C69" s="47"/>
      <c r="D69" s="47"/>
      <c r="E69" s="47"/>
      <c r="F69" s="63"/>
      <c r="G69" s="7">
        <f>$G$7</f>
        <v>1</v>
      </c>
    </row>
    <row r="70" spans="1:7" x14ac:dyDescent="0.25">
      <c r="A70" s="60" t="s">
        <v>3</v>
      </c>
      <c r="B70" s="21"/>
      <c r="C70" s="21"/>
      <c r="D70" s="19">
        <v>0</v>
      </c>
      <c r="E70" s="19">
        <v>0</v>
      </c>
      <c r="F70" s="12">
        <f>ROUND(PRODUCT(E70,$G$69),2)</f>
        <v>0</v>
      </c>
    </row>
    <row r="71" spans="1:7" x14ac:dyDescent="0.25">
      <c r="A71" s="60"/>
      <c r="B71" s="21"/>
      <c r="C71" s="21"/>
      <c r="D71" s="19">
        <v>0</v>
      </c>
      <c r="E71" s="19">
        <v>0</v>
      </c>
      <c r="F71" s="12">
        <f t="shared" ref="F71:F79" si="13">ROUND(PRODUCT(E71,$G$69),2)</f>
        <v>0</v>
      </c>
    </row>
    <row r="72" spans="1:7" x14ac:dyDescent="0.25">
      <c r="A72" s="60"/>
      <c r="B72" s="21"/>
      <c r="C72" s="21"/>
      <c r="D72" s="19">
        <v>0</v>
      </c>
      <c r="E72" s="19">
        <v>0</v>
      </c>
      <c r="F72" s="12">
        <f t="shared" si="13"/>
        <v>0</v>
      </c>
    </row>
    <row r="73" spans="1:7" x14ac:dyDescent="0.25">
      <c r="A73" s="60"/>
      <c r="B73" s="21"/>
      <c r="C73" s="21"/>
      <c r="D73" s="19">
        <v>0</v>
      </c>
      <c r="E73" s="19">
        <v>0</v>
      </c>
      <c r="F73" s="12">
        <f t="shared" si="13"/>
        <v>0</v>
      </c>
    </row>
    <row r="74" spans="1:7" x14ac:dyDescent="0.25">
      <c r="A74" s="60"/>
      <c r="B74" s="21"/>
      <c r="C74" s="21"/>
      <c r="D74" s="19">
        <v>0</v>
      </c>
      <c r="E74" s="19">
        <v>0</v>
      </c>
      <c r="F74" s="12">
        <f t="shared" si="13"/>
        <v>0</v>
      </c>
    </row>
    <row r="75" spans="1:7" x14ac:dyDescent="0.25">
      <c r="A75" s="60"/>
      <c r="B75" s="21"/>
      <c r="C75" s="21"/>
      <c r="D75" s="19">
        <v>0</v>
      </c>
      <c r="E75" s="19">
        <v>0</v>
      </c>
      <c r="F75" s="12">
        <f t="shared" si="13"/>
        <v>0</v>
      </c>
    </row>
    <row r="76" spans="1:7" x14ac:dyDescent="0.25">
      <c r="A76" s="60"/>
      <c r="B76" s="21"/>
      <c r="C76" s="21"/>
      <c r="D76" s="19">
        <v>0</v>
      </c>
      <c r="E76" s="19">
        <v>0</v>
      </c>
      <c r="F76" s="12">
        <f t="shared" si="13"/>
        <v>0</v>
      </c>
    </row>
    <row r="77" spans="1:7" x14ac:dyDescent="0.25">
      <c r="A77" s="60"/>
      <c r="B77" s="21"/>
      <c r="C77" s="21"/>
      <c r="D77" s="19">
        <v>0</v>
      </c>
      <c r="E77" s="19">
        <v>0</v>
      </c>
      <c r="F77" s="12">
        <f t="shared" si="13"/>
        <v>0</v>
      </c>
    </row>
    <row r="78" spans="1:7" x14ac:dyDescent="0.25">
      <c r="A78" s="60"/>
      <c r="B78" s="21"/>
      <c r="C78" s="21"/>
      <c r="D78" s="19">
        <v>0</v>
      </c>
      <c r="E78" s="19">
        <v>0</v>
      </c>
      <c r="F78" s="12">
        <f t="shared" si="13"/>
        <v>0</v>
      </c>
    </row>
    <row r="79" spans="1:7" x14ac:dyDescent="0.25">
      <c r="A79" s="60"/>
      <c r="B79" s="21"/>
      <c r="C79" s="21"/>
      <c r="D79" s="19">
        <v>0</v>
      </c>
      <c r="E79" s="19">
        <v>0</v>
      </c>
      <c r="F79" s="12">
        <f t="shared" si="13"/>
        <v>0</v>
      </c>
    </row>
    <row r="80" spans="1:7" x14ac:dyDescent="0.25">
      <c r="A80" s="60"/>
      <c r="B80" s="61" t="s">
        <v>5</v>
      </c>
      <c r="C80" s="62"/>
      <c r="D80" s="20">
        <f>SUM(D70:D79)</f>
        <v>0</v>
      </c>
      <c r="E80" s="20">
        <f>SUM(E70:E79)</f>
        <v>0</v>
      </c>
      <c r="F80" s="13">
        <f t="shared" ref="F80" si="14">SUM(F70:F79)</f>
        <v>0</v>
      </c>
    </row>
    <row r="81" spans="1:6" x14ac:dyDescent="0.25">
      <c r="A81" s="60" t="s">
        <v>6</v>
      </c>
      <c r="B81" s="21"/>
      <c r="C81" s="21"/>
      <c r="D81" s="19">
        <v>0</v>
      </c>
      <c r="E81" s="19">
        <v>0</v>
      </c>
      <c r="F81" s="12">
        <f>ROUND(PRODUCT(E81,$G$69),2)</f>
        <v>0</v>
      </c>
    </row>
    <row r="82" spans="1:6" x14ac:dyDescent="0.25">
      <c r="A82" s="60"/>
      <c r="B82" s="21"/>
      <c r="C82" s="21"/>
      <c r="D82" s="19">
        <v>0</v>
      </c>
      <c r="E82" s="19">
        <v>0</v>
      </c>
      <c r="F82" s="12">
        <f t="shared" ref="F82:F90" si="15">ROUND(PRODUCT(E82,$G$69),2)</f>
        <v>0</v>
      </c>
    </row>
    <row r="83" spans="1:6" x14ac:dyDescent="0.25">
      <c r="A83" s="60"/>
      <c r="B83" s="21"/>
      <c r="C83" s="21"/>
      <c r="D83" s="19">
        <v>0</v>
      </c>
      <c r="E83" s="19">
        <v>0</v>
      </c>
      <c r="F83" s="12">
        <f t="shared" si="15"/>
        <v>0</v>
      </c>
    </row>
    <row r="84" spans="1:6" x14ac:dyDescent="0.25">
      <c r="A84" s="60"/>
      <c r="B84" s="21"/>
      <c r="C84" s="21"/>
      <c r="D84" s="19">
        <v>0</v>
      </c>
      <c r="E84" s="19">
        <v>0</v>
      </c>
      <c r="F84" s="12">
        <f t="shared" si="15"/>
        <v>0</v>
      </c>
    </row>
    <row r="85" spans="1:6" x14ac:dyDescent="0.25">
      <c r="A85" s="60"/>
      <c r="B85" s="21"/>
      <c r="C85" s="21"/>
      <c r="D85" s="19">
        <v>0</v>
      </c>
      <c r="E85" s="19">
        <v>0</v>
      </c>
      <c r="F85" s="12">
        <f t="shared" si="15"/>
        <v>0</v>
      </c>
    </row>
    <row r="86" spans="1:6" x14ac:dyDescent="0.25">
      <c r="A86" s="60"/>
      <c r="B86" s="21"/>
      <c r="C86" s="21"/>
      <c r="D86" s="19">
        <v>0</v>
      </c>
      <c r="E86" s="19">
        <v>0</v>
      </c>
      <c r="F86" s="12">
        <f t="shared" si="15"/>
        <v>0</v>
      </c>
    </row>
    <row r="87" spans="1:6" x14ac:dyDescent="0.25">
      <c r="A87" s="60"/>
      <c r="B87" s="21"/>
      <c r="C87" s="21"/>
      <c r="D87" s="19">
        <v>0</v>
      </c>
      <c r="E87" s="19">
        <v>0</v>
      </c>
      <c r="F87" s="12">
        <f t="shared" si="15"/>
        <v>0</v>
      </c>
    </row>
    <row r="88" spans="1:6" x14ac:dyDescent="0.25">
      <c r="A88" s="60"/>
      <c r="B88" s="21"/>
      <c r="C88" s="21"/>
      <c r="D88" s="19">
        <v>0</v>
      </c>
      <c r="E88" s="19">
        <v>0</v>
      </c>
      <c r="F88" s="12">
        <f t="shared" si="15"/>
        <v>0</v>
      </c>
    </row>
    <row r="89" spans="1:6" x14ac:dyDescent="0.25">
      <c r="A89" s="60"/>
      <c r="B89" s="21"/>
      <c r="C89" s="21"/>
      <c r="D89" s="19">
        <v>0</v>
      </c>
      <c r="E89" s="19">
        <v>0</v>
      </c>
      <c r="F89" s="12">
        <f t="shared" si="15"/>
        <v>0</v>
      </c>
    </row>
    <row r="90" spans="1:6" x14ac:dyDescent="0.25">
      <c r="A90" s="60"/>
      <c r="B90" s="21"/>
      <c r="C90" s="21"/>
      <c r="D90" s="19">
        <v>0</v>
      </c>
      <c r="E90" s="19">
        <v>0</v>
      </c>
      <c r="F90" s="12">
        <f t="shared" si="15"/>
        <v>0</v>
      </c>
    </row>
    <row r="91" spans="1:6" x14ac:dyDescent="0.25">
      <c r="A91" s="60"/>
      <c r="B91" s="61" t="s">
        <v>5</v>
      </c>
      <c r="C91" s="62"/>
      <c r="D91" s="20">
        <f>SUM(D81:D90)</f>
        <v>0</v>
      </c>
      <c r="E91" s="20">
        <f>SUM(E81:E90)</f>
        <v>0</v>
      </c>
      <c r="F91" s="13">
        <f t="shared" ref="F91" si="16">SUM(F81:F90)</f>
        <v>0</v>
      </c>
    </row>
    <row r="92" spans="1:6" ht="15" customHeight="1" x14ac:dyDescent="0.25">
      <c r="A92" s="60" t="s">
        <v>7</v>
      </c>
      <c r="B92" s="21"/>
      <c r="C92" s="21"/>
      <c r="D92" s="19">
        <v>0</v>
      </c>
      <c r="E92" s="19">
        <v>0</v>
      </c>
      <c r="F92" s="12">
        <f>ROUND(PRODUCT(E92,$G$69),2)</f>
        <v>0</v>
      </c>
    </row>
    <row r="93" spans="1:6" ht="15" customHeight="1" x14ac:dyDescent="0.25">
      <c r="A93" s="60"/>
      <c r="B93" s="21"/>
      <c r="C93" s="21"/>
      <c r="D93" s="19">
        <v>0</v>
      </c>
      <c r="E93" s="19">
        <v>0</v>
      </c>
      <c r="F93" s="12">
        <f t="shared" ref="F93:F101" si="17">ROUND(PRODUCT(E93,$G$69),2)</f>
        <v>0</v>
      </c>
    </row>
    <row r="94" spans="1:6" ht="15" customHeight="1" x14ac:dyDescent="0.25">
      <c r="A94" s="60"/>
      <c r="B94" s="21"/>
      <c r="C94" s="21"/>
      <c r="D94" s="19">
        <v>0</v>
      </c>
      <c r="E94" s="19">
        <v>0</v>
      </c>
      <c r="F94" s="12">
        <f t="shared" si="17"/>
        <v>0</v>
      </c>
    </row>
    <row r="95" spans="1:6" ht="15" customHeight="1" x14ac:dyDescent="0.25">
      <c r="A95" s="60"/>
      <c r="B95" s="21"/>
      <c r="C95" s="21"/>
      <c r="D95" s="19">
        <v>0</v>
      </c>
      <c r="E95" s="19">
        <v>0</v>
      </c>
      <c r="F95" s="12">
        <f t="shared" si="17"/>
        <v>0</v>
      </c>
    </row>
    <row r="96" spans="1:6" ht="15" customHeight="1" x14ac:dyDescent="0.25">
      <c r="A96" s="60"/>
      <c r="B96" s="21"/>
      <c r="C96" s="21"/>
      <c r="D96" s="19">
        <v>0</v>
      </c>
      <c r="E96" s="19">
        <v>0</v>
      </c>
      <c r="F96" s="12">
        <f t="shared" si="17"/>
        <v>0</v>
      </c>
    </row>
    <row r="97" spans="1:6" ht="15" customHeight="1" x14ac:dyDescent="0.25">
      <c r="A97" s="60"/>
      <c r="B97" s="21"/>
      <c r="C97" s="21"/>
      <c r="D97" s="19">
        <v>0</v>
      </c>
      <c r="E97" s="19">
        <v>0</v>
      </c>
      <c r="F97" s="12">
        <f t="shared" si="17"/>
        <v>0</v>
      </c>
    </row>
    <row r="98" spans="1:6" x14ac:dyDescent="0.25">
      <c r="A98" s="60"/>
      <c r="B98" s="21"/>
      <c r="C98" s="21"/>
      <c r="D98" s="19">
        <v>0</v>
      </c>
      <c r="E98" s="19">
        <v>0</v>
      </c>
      <c r="F98" s="12">
        <f t="shared" si="17"/>
        <v>0</v>
      </c>
    </row>
    <row r="99" spans="1:6" x14ac:dyDescent="0.25">
      <c r="A99" s="60"/>
      <c r="B99" s="21"/>
      <c r="C99" s="21"/>
      <c r="D99" s="19">
        <v>0</v>
      </c>
      <c r="E99" s="19">
        <v>0</v>
      </c>
      <c r="F99" s="12">
        <f t="shared" si="17"/>
        <v>0</v>
      </c>
    </row>
    <row r="100" spans="1:6" x14ac:dyDescent="0.25">
      <c r="A100" s="60"/>
      <c r="B100" s="21"/>
      <c r="C100" s="21"/>
      <c r="D100" s="19">
        <v>0</v>
      </c>
      <c r="E100" s="19">
        <v>0</v>
      </c>
      <c r="F100" s="12">
        <f t="shared" si="17"/>
        <v>0</v>
      </c>
    </row>
    <row r="101" spans="1:6" x14ac:dyDescent="0.25">
      <c r="A101" s="60"/>
      <c r="B101" s="21"/>
      <c r="C101" s="21"/>
      <c r="D101" s="19">
        <v>0</v>
      </c>
      <c r="E101" s="19">
        <v>0</v>
      </c>
      <c r="F101" s="12">
        <f t="shared" si="17"/>
        <v>0</v>
      </c>
    </row>
    <row r="102" spans="1:6" x14ac:dyDescent="0.25">
      <c r="A102" s="60"/>
      <c r="B102" s="61" t="s">
        <v>5</v>
      </c>
      <c r="C102" s="62"/>
      <c r="D102" s="20">
        <f>SUM(D92:D101)</f>
        <v>0</v>
      </c>
      <c r="E102" s="20">
        <f>SUM(E92:E101)</f>
        <v>0</v>
      </c>
      <c r="F102" s="13">
        <f t="shared" ref="F102" si="18">SUM(F92:F101)</f>
        <v>0</v>
      </c>
    </row>
    <row r="103" spans="1:6" ht="15" customHeight="1" x14ac:dyDescent="0.25">
      <c r="A103" s="60" t="s">
        <v>8</v>
      </c>
      <c r="B103" s="21"/>
      <c r="C103" s="21"/>
      <c r="D103" s="19">
        <v>0</v>
      </c>
      <c r="E103" s="19">
        <v>0</v>
      </c>
      <c r="F103" s="12">
        <f>ROUND(PRODUCT(E103,$G$69),2)</f>
        <v>0</v>
      </c>
    </row>
    <row r="104" spans="1:6" ht="15" customHeight="1" x14ac:dyDescent="0.25">
      <c r="A104" s="60"/>
      <c r="B104" s="21"/>
      <c r="C104" s="21"/>
      <c r="D104" s="19">
        <v>0</v>
      </c>
      <c r="E104" s="19">
        <v>0</v>
      </c>
      <c r="F104" s="12">
        <f t="shared" ref="F104:F112" si="19">ROUND(PRODUCT(E104,$G$69),2)</f>
        <v>0</v>
      </c>
    </row>
    <row r="105" spans="1:6" ht="15" customHeight="1" x14ac:dyDescent="0.25">
      <c r="A105" s="60"/>
      <c r="B105" s="21"/>
      <c r="C105" s="21"/>
      <c r="D105" s="19">
        <v>0</v>
      </c>
      <c r="E105" s="19">
        <v>0</v>
      </c>
      <c r="F105" s="12">
        <f t="shared" si="19"/>
        <v>0</v>
      </c>
    </row>
    <row r="106" spans="1:6" ht="15" customHeight="1" x14ac:dyDescent="0.25">
      <c r="A106" s="60"/>
      <c r="B106" s="21"/>
      <c r="C106" s="21"/>
      <c r="D106" s="19">
        <v>0</v>
      </c>
      <c r="E106" s="19">
        <v>0</v>
      </c>
      <c r="F106" s="12">
        <f t="shared" si="19"/>
        <v>0</v>
      </c>
    </row>
    <row r="107" spans="1:6" ht="15" customHeight="1" x14ac:dyDescent="0.25">
      <c r="A107" s="60"/>
      <c r="B107" s="21"/>
      <c r="C107" s="21"/>
      <c r="D107" s="19">
        <v>0</v>
      </c>
      <c r="E107" s="19">
        <v>0</v>
      </c>
      <c r="F107" s="12">
        <f t="shared" si="19"/>
        <v>0</v>
      </c>
    </row>
    <row r="108" spans="1:6" ht="15" customHeight="1" x14ac:dyDescent="0.25">
      <c r="A108" s="60"/>
      <c r="B108" s="21"/>
      <c r="C108" s="21"/>
      <c r="D108" s="19">
        <v>0</v>
      </c>
      <c r="E108" s="19">
        <v>0</v>
      </c>
      <c r="F108" s="12">
        <f t="shared" si="19"/>
        <v>0</v>
      </c>
    </row>
    <row r="109" spans="1:6" x14ac:dyDescent="0.25">
      <c r="A109" s="60"/>
      <c r="B109" s="21"/>
      <c r="C109" s="21"/>
      <c r="D109" s="19">
        <v>0</v>
      </c>
      <c r="E109" s="19">
        <v>0</v>
      </c>
      <c r="F109" s="12">
        <f t="shared" si="19"/>
        <v>0</v>
      </c>
    </row>
    <row r="110" spans="1:6" x14ac:dyDescent="0.25">
      <c r="A110" s="60"/>
      <c r="B110" s="21"/>
      <c r="C110" s="21"/>
      <c r="D110" s="19">
        <v>0</v>
      </c>
      <c r="E110" s="19">
        <v>0</v>
      </c>
      <c r="F110" s="12">
        <f t="shared" si="19"/>
        <v>0</v>
      </c>
    </row>
    <row r="111" spans="1:6" x14ac:dyDescent="0.25">
      <c r="A111" s="60"/>
      <c r="B111" s="21"/>
      <c r="C111" s="21"/>
      <c r="D111" s="19">
        <v>0</v>
      </c>
      <c r="E111" s="19">
        <v>0</v>
      </c>
      <c r="F111" s="12">
        <f t="shared" si="19"/>
        <v>0</v>
      </c>
    </row>
    <row r="112" spans="1:6" x14ac:dyDescent="0.25">
      <c r="A112" s="60"/>
      <c r="B112" s="21"/>
      <c r="C112" s="21"/>
      <c r="D112" s="19">
        <v>0</v>
      </c>
      <c r="E112" s="19">
        <v>0</v>
      </c>
      <c r="F112" s="12">
        <f t="shared" si="19"/>
        <v>0</v>
      </c>
    </row>
    <row r="113" spans="1:7" x14ac:dyDescent="0.25">
      <c r="A113" s="60"/>
      <c r="B113" s="61" t="s">
        <v>5</v>
      </c>
      <c r="C113" s="62"/>
      <c r="D113" s="20">
        <f>SUM(D103:D112)</f>
        <v>0</v>
      </c>
      <c r="E113" s="20">
        <f>SUM(E103:E112)</f>
        <v>0</v>
      </c>
      <c r="F113" s="13">
        <f t="shared" ref="F113" si="20">SUM(F103:F112)</f>
        <v>0</v>
      </c>
    </row>
    <row r="114" spans="1:7" ht="15" customHeight="1" x14ac:dyDescent="0.25">
      <c r="A114" s="60" t="s">
        <v>9</v>
      </c>
      <c r="B114" s="21"/>
      <c r="C114" s="21"/>
      <c r="D114" s="19">
        <v>0</v>
      </c>
      <c r="E114" s="19">
        <v>0</v>
      </c>
      <c r="F114" s="12">
        <f>ROUND(PRODUCT(E114,$G$69),2)</f>
        <v>0</v>
      </c>
    </row>
    <row r="115" spans="1:7" ht="15" customHeight="1" x14ac:dyDescent="0.25">
      <c r="A115" s="60"/>
      <c r="B115" s="21"/>
      <c r="C115" s="21"/>
      <c r="D115" s="19">
        <v>0</v>
      </c>
      <c r="E115" s="19">
        <v>0</v>
      </c>
      <c r="F115" s="12">
        <f t="shared" ref="F115:F123" si="21">ROUND(PRODUCT(E115,$G$69),2)</f>
        <v>0</v>
      </c>
    </row>
    <row r="116" spans="1:7" ht="15" customHeight="1" x14ac:dyDescent="0.25">
      <c r="A116" s="60"/>
      <c r="B116" s="21"/>
      <c r="C116" s="21"/>
      <c r="D116" s="19">
        <v>0</v>
      </c>
      <c r="E116" s="19">
        <v>0</v>
      </c>
      <c r="F116" s="12">
        <f t="shared" si="21"/>
        <v>0</v>
      </c>
    </row>
    <row r="117" spans="1:7" ht="15" customHeight="1" x14ac:dyDescent="0.25">
      <c r="A117" s="60"/>
      <c r="B117" s="21"/>
      <c r="C117" s="21"/>
      <c r="D117" s="19">
        <v>0</v>
      </c>
      <c r="E117" s="19">
        <v>0</v>
      </c>
      <c r="F117" s="12">
        <f t="shared" si="21"/>
        <v>0</v>
      </c>
    </row>
    <row r="118" spans="1:7" ht="15" customHeight="1" x14ac:dyDescent="0.25">
      <c r="A118" s="60"/>
      <c r="B118" s="21"/>
      <c r="C118" s="21"/>
      <c r="D118" s="19">
        <v>0</v>
      </c>
      <c r="E118" s="19">
        <v>0</v>
      </c>
      <c r="F118" s="12">
        <f t="shared" si="21"/>
        <v>0</v>
      </c>
    </row>
    <row r="119" spans="1:7" ht="15" customHeight="1" x14ac:dyDescent="0.25">
      <c r="A119" s="60"/>
      <c r="B119" s="21"/>
      <c r="C119" s="21"/>
      <c r="D119" s="19">
        <v>0</v>
      </c>
      <c r="E119" s="19">
        <v>0</v>
      </c>
      <c r="F119" s="12">
        <f t="shared" si="21"/>
        <v>0</v>
      </c>
    </row>
    <row r="120" spans="1:7" x14ac:dyDescent="0.25">
      <c r="A120" s="60"/>
      <c r="B120" s="21"/>
      <c r="C120" s="21"/>
      <c r="D120" s="19">
        <v>0</v>
      </c>
      <c r="E120" s="19">
        <v>0</v>
      </c>
      <c r="F120" s="12">
        <f t="shared" si="21"/>
        <v>0</v>
      </c>
    </row>
    <row r="121" spans="1:7" x14ac:dyDescent="0.25">
      <c r="A121" s="60"/>
      <c r="B121" s="21"/>
      <c r="C121" s="21"/>
      <c r="D121" s="19">
        <v>0</v>
      </c>
      <c r="E121" s="19">
        <v>0</v>
      </c>
      <c r="F121" s="12">
        <f t="shared" si="21"/>
        <v>0</v>
      </c>
    </row>
    <row r="122" spans="1:7" x14ac:dyDescent="0.25">
      <c r="A122" s="60"/>
      <c r="B122" s="21"/>
      <c r="C122" s="21"/>
      <c r="D122" s="19">
        <v>0</v>
      </c>
      <c r="E122" s="19">
        <v>0</v>
      </c>
      <c r="F122" s="12">
        <f t="shared" si="21"/>
        <v>0</v>
      </c>
    </row>
    <row r="123" spans="1:7" x14ac:dyDescent="0.25">
      <c r="A123" s="60"/>
      <c r="B123" s="21"/>
      <c r="C123" s="21"/>
      <c r="D123" s="19">
        <v>0</v>
      </c>
      <c r="E123" s="19">
        <v>0</v>
      </c>
      <c r="F123" s="12">
        <f t="shared" si="21"/>
        <v>0</v>
      </c>
    </row>
    <row r="124" spans="1:7" x14ac:dyDescent="0.25">
      <c r="A124" s="60"/>
      <c r="B124" s="61" t="s">
        <v>5</v>
      </c>
      <c r="C124" s="62"/>
      <c r="D124" s="20">
        <f>SUM(D114:D123)</f>
        <v>0</v>
      </c>
      <c r="E124" s="20">
        <f>SUM(E114:E123)</f>
        <v>0</v>
      </c>
      <c r="F124" s="13">
        <f t="shared" ref="F124" si="22">SUM(F114:F123)</f>
        <v>0</v>
      </c>
    </row>
    <row r="125" spans="1:7" x14ac:dyDescent="0.25">
      <c r="A125" s="58" t="s">
        <v>20</v>
      </c>
      <c r="B125" s="79"/>
      <c r="C125" s="68"/>
      <c r="D125" s="20">
        <f>SUM(D124,D113,D102,D91,D80)</f>
        <v>0</v>
      </c>
      <c r="E125" s="20">
        <f>SUM(E124,E113,E102,E91,E80)</f>
        <v>0</v>
      </c>
      <c r="F125" s="13">
        <f t="shared" ref="F125" si="23">SUM(F124,F113,F102,F91,F80)</f>
        <v>0</v>
      </c>
    </row>
    <row r="126" spans="1:7" x14ac:dyDescent="0.25">
      <c r="A126" s="48" t="s">
        <v>30</v>
      </c>
      <c r="B126" s="49"/>
      <c r="C126" s="49"/>
      <c r="D126" s="49"/>
      <c r="E126" s="51"/>
      <c r="F126" s="51"/>
      <c r="G126" s="3"/>
    </row>
    <row r="127" spans="1:7" x14ac:dyDescent="0.25">
      <c r="A127" s="47" t="s">
        <v>28</v>
      </c>
      <c r="B127" s="47"/>
      <c r="C127" s="47"/>
      <c r="D127" s="80">
        <f>E127</f>
        <v>0</v>
      </c>
      <c r="E127" s="20">
        <f>IF($G$126="TAK",PRODUCT(E125-E91,0.25),0)</f>
        <v>0</v>
      </c>
      <c r="F127" s="13">
        <f>ROUND(PRODUCT(E127,$G$69),2)</f>
        <v>0</v>
      </c>
    </row>
    <row r="128" spans="1:7" ht="15" customHeight="1" x14ac:dyDescent="0.25">
      <c r="A128" s="77" t="s">
        <v>14</v>
      </c>
      <c r="B128" s="49"/>
      <c r="C128" s="50"/>
      <c r="D128" s="82">
        <f>SUM(D125,E127)</f>
        <v>0</v>
      </c>
      <c r="E128" s="82">
        <f>SUM(E125:E127)</f>
        <v>0</v>
      </c>
      <c r="F128" s="15">
        <f t="shared" ref="F128" si="24">SUM(F125:F127)</f>
        <v>0</v>
      </c>
    </row>
    <row r="129" spans="1:6" x14ac:dyDescent="0.25">
      <c r="A129" s="64" t="s">
        <v>15</v>
      </c>
      <c r="B129" s="65"/>
      <c r="C129" s="66"/>
      <c r="D129" s="83">
        <f>SUM(D128,D66)</f>
        <v>0</v>
      </c>
      <c r="E129" s="84">
        <f>SUM(E128,E66)</f>
        <v>0</v>
      </c>
      <c r="F129" s="16">
        <f>SUM(F128,F66)</f>
        <v>0</v>
      </c>
    </row>
  </sheetData>
  <mergeCells count="35">
    <mergeCell ref="A128:C128"/>
    <mergeCell ref="A129:C129"/>
    <mergeCell ref="A125:C125"/>
    <mergeCell ref="A92:A102"/>
    <mergeCell ref="B102:C102"/>
    <mergeCell ref="A103:A113"/>
    <mergeCell ref="B113:C113"/>
    <mergeCell ref="A114:A124"/>
    <mergeCell ref="B124:C124"/>
    <mergeCell ref="B62:C62"/>
    <mergeCell ref="A63:C63"/>
    <mergeCell ref="A64:F64"/>
    <mergeCell ref="A65:C65"/>
    <mergeCell ref="A126:F126"/>
    <mergeCell ref="A68:F68"/>
    <mergeCell ref="A69:F69"/>
    <mergeCell ref="A70:A80"/>
    <mergeCell ref="B80:C80"/>
    <mergeCell ref="A81:A91"/>
    <mergeCell ref="A127:C127"/>
    <mergeCell ref="A5:G5"/>
    <mergeCell ref="A6:F6"/>
    <mergeCell ref="A7:F7"/>
    <mergeCell ref="A8:A18"/>
    <mergeCell ref="B18:C18"/>
    <mergeCell ref="A19:A29"/>
    <mergeCell ref="B29:C29"/>
    <mergeCell ref="A30:A40"/>
    <mergeCell ref="B40:C40"/>
    <mergeCell ref="A41:A51"/>
    <mergeCell ref="B51:C51"/>
    <mergeCell ref="B91:C91"/>
    <mergeCell ref="A66:C66"/>
    <mergeCell ref="A67:G67"/>
    <mergeCell ref="A52:A62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podsumowanie</vt:lpstr>
      <vt:lpstr>przedsiębiorstwo mikro lub małe</vt:lpstr>
      <vt:lpstr>przedsiębiorstwo średnie</vt:lpstr>
      <vt:lpstr>przedsiębiorstwo duże</vt:lpstr>
      <vt:lpstr>organizacja badawcza i inne</vt:lpstr>
      <vt:lpstr>'przedsiębiorstwo mikro lub małe'!Obszar_wydruku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2018-04-12T08:33:25Z</dcterms:modified>
</cp:coreProperties>
</file>