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14-2020\063_19_KONKURS_I.2.1\ROBOCZE\Dokumenty_niezbedne robocze\"/>
    </mc:Choice>
  </mc:AlternateContent>
  <xr:revisionPtr revIDLastSave="0" documentId="13_ncr:1_{7DFC657E-FC3B-4DFB-AC75-B936A693557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formacje podstawowe" sheetId="7" r:id="rId1"/>
    <sheet name="Bilans" sheetId="1" r:id="rId2"/>
    <sheet name="DANE" sheetId="6" state="hidden" r:id="rId3"/>
    <sheet name="Rachunek zysków i strat" sheetId="2" r:id="rId4"/>
    <sheet name="Rach.przepł.pien." sheetId="3" r:id="rId5"/>
    <sheet name="Analiza wskaźnikowa" sheetId="4" r:id="rId6"/>
  </sheets>
  <definedNames>
    <definedName name="czy_wnioskodawca_jest_MŚP">'Informacje podstawowe'!$C$21</definedName>
    <definedName name="dzień">DANE!$H$2:$H$34</definedName>
    <definedName name="ile_kwartałów">'Informacje podstawowe'!$D$44</definedName>
    <definedName name="kwartały">DANE!$B$2:$B$6</definedName>
    <definedName name="miesiąc">DANE!$F$2:$F$16</definedName>
    <definedName name="nazwa_360">360</definedName>
    <definedName name="nazwa_przychody_ze_sprzedaży">'Rachunek zysków i strat'!$B$8+'Rachunek zysków i strat'!$B$11</definedName>
    <definedName name="rok">DANE!$D$2:$D$30</definedName>
    <definedName name="wybór">DANE!$J$2:$J$6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" i="4" l="1"/>
  <c r="N11" i="4"/>
  <c r="O11" i="4"/>
  <c r="P11" i="4"/>
  <c r="Q11" i="4"/>
  <c r="M12" i="4"/>
  <c r="N12" i="4"/>
  <c r="O12" i="4"/>
  <c r="P12" i="4"/>
  <c r="Q12" i="4"/>
  <c r="M13" i="4"/>
  <c r="N13" i="4"/>
  <c r="O13" i="4"/>
  <c r="P13" i="4"/>
  <c r="Q13" i="4"/>
  <c r="M5" i="4"/>
  <c r="N5" i="4"/>
  <c r="O5" i="4"/>
  <c r="P5" i="4"/>
  <c r="Q5" i="4"/>
  <c r="M6" i="4"/>
  <c r="N6" i="4"/>
  <c r="O6" i="4"/>
  <c r="P6" i="4"/>
  <c r="Q6" i="4"/>
  <c r="M5" i="3"/>
  <c r="M4" i="4" s="1"/>
  <c r="N5" i="3"/>
  <c r="N4" i="4" s="1"/>
  <c r="O5" i="3"/>
  <c r="O4" i="4" s="1"/>
  <c r="P5" i="3"/>
  <c r="P4" i="4" s="1"/>
  <c r="Q5" i="3"/>
  <c r="Q4" i="4" s="1"/>
  <c r="M6" i="3"/>
  <c r="N6" i="3"/>
  <c r="O6" i="3"/>
  <c r="P6" i="3"/>
  <c r="Q6" i="3"/>
  <c r="M9" i="3"/>
  <c r="N9" i="3"/>
  <c r="O9" i="3"/>
  <c r="P9" i="3"/>
  <c r="Q9" i="3"/>
  <c r="M18" i="3"/>
  <c r="N18" i="3"/>
  <c r="O18" i="3"/>
  <c r="P18" i="3"/>
  <c r="Q18" i="3"/>
  <c r="M23" i="3"/>
  <c r="N23" i="3"/>
  <c r="O23" i="3"/>
  <c r="P23" i="3"/>
  <c r="Q23" i="3"/>
  <c r="M30" i="3"/>
  <c r="N30" i="3"/>
  <c r="N40" i="3" s="1"/>
  <c r="O30" i="3"/>
  <c r="P30" i="3"/>
  <c r="Q30" i="3"/>
  <c r="Q40" i="3" s="1"/>
  <c r="M35" i="3"/>
  <c r="N35" i="3"/>
  <c r="O35" i="3"/>
  <c r="P35" i="3"/>
  <c r="Q35" i="3"/>
  <c r="M6" i="2"/>
  <c r="N6" i="2"/>
  <c r="O6" i="2"/>
  <c r="P6" i="2"/>
  <c r="Q6" i="2"/>
  <c r="M7" i="2"/>
  <c r="M20" i="2" s="1"/>
  <c r="M25" i="2" s="1"/>
  <c r="M30" i="2" s="1"/>
  <c r="M32" i="2" s="1"/>
  <c r="M35" i="2" s="1"/>
  <c r="M19" i="4" s="1"/>
  <c r="N7" i="2"/>
  <c r="O7" i="2"/>
  <c r="P7" i="2"/>
  <c r="Q7" i="2"/>
  <c r="M12" i="2"/>
  <c r="N12" i="2"/>
  <c r="O12" i="2"/>
  <c r="P12" i="2"/>
  <c r="P20" i="2" s="1"/>
  <c r="Q12" i="2"/>
  <c r="M21" i="2"/>
  <c r="N21" i="2"/>
  <c r="O21" i="2"/>
  <c r="P21" i="2"/>
  <c r="Q21" i="2"/>
  <c r="M35" i="1"/>
  <c r="N35" i="1"/>
  <c r="O35" i="1"/>
  <c r="P35" i="1"/>
  <c r="P33" i="1" s="1"/>
  <c r="P44" i="1" s="1"/>
  <c r="Q35" i="1"/>
  <c r="M38" i="1"/>
  <c r="N38" i="1"/>
  <c r="O38" i="1"/>
  <c r="P38" i="1"/>
  <c r="Q38" i="1"/>
  <c r="M10" i="1"/>
  <c r="M8" i="1" s="1"/>
  <c r="N10" i="1"/>
  <c r="N8" i="1" s="1"/>
  <c r="O10" i="1"/>
  <c r="O8" i="1" s="1"/>
  <c r="P10" i="1"/>
  <c r="P8" i="1" s="1"/>
  <c r="Q10" i="1"/>
  <c r="Q8" i="1" s="1"/>
  <c r="M18" i="1"/>
  <c r="M8" i="4" s="1"/>
  <c r="N18" i="1"/>
  <c r="O18" i="1"/>
  <c r="P18" i="1"/>
  <c r="P8" i="4" s="1"/>
  <c r="Q18" i="1"/>
  <c r="Q8" i="4" s="1"/>
  <c r="M40" i="3" l="1"/>
  <c r="P28" i="1"/>
  <c r="P45" i="1" s="1"/>
  <c r="O20" i="2"/>
  <c r="O25" i="2" s="1"/>
  <c r="O30" i="2" s="1"/>
  <c r="O32" i="2" s="1"/>
  <c r="O35" i="2" s="1"/>
  <c r="O17" i="4" s="1"/>
  <c r="P25" i="2"/>
  <c r="P30" i="2" s="1"/>
  <c r="P32" i="2" s="1"/>
  <c r="P35" i="2" s="1"/>
  <c r="P20" i="4" s="1"/>
  <c r="O8" i="4"/>
  <c r="N33" i="1"/>
  <c r="N44" i="1" s="1"/>
  <c r="N8" i="4"/>
  <c r="O28" i="1"/>
  <c r="Q33" i="1"/>
  <c r="Q44" i="1" s="1"/>
  <c r="M33" i="1"/>
  <c r="M44" i="1" s="1"/>
  <c r="P28" i="3"/>
  <c r="M28" i="3"/>
  <c r="M28" i="1"/>
  <c r="M45" i="1" s="1"/>
  <c r="N20" i="2"/>
  <c r="N25" i="2" s="1"/>
  <c r="N30" i="2" s="1"/>
  <c r="N32" i="2" s="1"/>
  <c r="N35" i="2" s="1"/>
  <c r="P40" i="3"/>
  <c r="M8" i="3"/>
  <c r="M16" i="3" s="1"/>
  <c r="N9" i="4"/>
  <c r="N16" i="4"/>
  <c r="M20" i="4"/>
  <c r="O33" i="1"/>
  <c r="O44" i="1" s="1"/>
  <c r="O40" i="3"/>
  <c r="O28" i="3"/>
  <c r="M9" i="4"/>
  <c r="M16" i="4"/>
  <c r="M21" i="4"/>
  <c r="P19" i="4"/>
  <c r="N28" i="1"/>
  <c r="Q28" i="3"/>
  <c r="N28" i="3"/>
  <c r="P8" i="3"/>
  <c r="P16" i="3" s="1"/>
  <c r="P41" i="3" s="1"/>
  <c r="P43" i="3" s="1"/>
  <c r="P9" i="4"/>
  <c r="O9" i="4"/>
  <c r="M17" i="4"/>
  <c r="M15" i="4"/>
  <c r="O8" i="3"/>
  <c r="O16" i="3" s="1"/>
  <c r="O41" i="3" s="1"/>
  <c r="O43" i="3" s="1"/>
  <c r="Q20" i="2"/>
  <c r="Q25" i="2" s="1"/>
  <c r="Q30" i="2" s="1"/>
  <c r="Q32" i="2" s="1"/>
  <c r="Q35" i="2" s="1"/>
  <c r="Q17" i="4" s="1"/>
  <c r="Q9" i="4"/>
  <c r="Q28" i="1"/>
  <c r="Q45" i="1" s="1"/>
  <c r="Q16" i="4"/>
  <c r="P16" i="4"/>
  <c r="O16" i="4"/>
  <c r="O15" i="4"/>
  <c r="C6" i="4"/>
  <c r="P21" i="4" l="1"/>
  <c r="O20" i="4"/>
  <c r="O21" i="4"/>
  <c r="P15" i="4"/>
  <c r="O19" i="4"/>
  <c r="N45" i="1"/>
  <c r="P17" i="4"/>
  <c r="O45" i="1"/>
  <c r="M41" i="3"/>
  <c r="M43" i="3" s="1"/>
  <c r="N15" i="4"/>
  <c r="N20" i="4"/>
  <c r="N19" i="4"/>
  <c r="N17" i="4"/>
  <c r="N8" i="3"/>
  <c r="N16" i="3" s="1"/>
  <c r="N41" i="3" s="1"/>
  <c r="N43" i="3" s="1"/>
  <c r="N21" i="4"/>
  <c r="Q15" i="4"/>
  <c r="Q20" i="4"/>
  <c r="Q21" i="4"/>
  <c r="Q19" i="4"/>
  <c r="Q8" i="3"/>
  <c r="Q16" i="3" s="1"/>
  <c r="Q41" i="3" s="1"/>
  <c r="Q43" i="3" s="1"/>
  <c r="C18" i="3"/>
  <c r="D18" i="3"/>
  <c r="E18" i="3"/>
  <c r="F18" i="3"/>
  <c r="G18" i="3"/>
  <c r="H18" i="3"/>
  <c r="I18" i="3"/>
  <c r="J18" i="3"/>
  <c r="K18" i="3"/>
  <c r="L18" i="3"/>
  <c r="B18" i="3"/>
  <c r="C7" i="2"/>
  <c r="D7" i="2"/>
  <c r="E7" i="2"/>
  <c r="F7" i="2"/>
  <c r="G7" i="2"/>
  <c r="H7" i="2"/>
  <c r="I7" i="2"/>
  <c r="J7" i="2"/>
  <c r="K7" i="2"/>
  <c r="L7" i="2"/>
  <c r="B7" i="2"/>
  <c r="B18" i="1" l="1"/>
  <c r="F6" i="2" l="1"/>
  <c r="F5" i="4" l="1"/>
  <c r="F6" i="3"/>
  <c r="G6" i="2"/>
  <c r="H6" i="2"/>
  <c r="I6" i="2"/>
  <c r="J6" i="2"/>
  <c r="K6" i="2"/>
  <c r="L6" i="2"/>
  <c r="H6" i="4" l="1"/>
  <c r="I6" i="4"/>
  <c r="J6" i="4"/>
  <c r="K6" i="4"/>
  <c r="L6" i="4"/>
  <c r="G6" i="4"/>
  <c r="F6" i="4"/>
  <c r="G5" i="4" l="1"/>
  <c r="H5" i="4"/>
  <c r="I5" i="4"/>
  <c r="J5" i="4"/>
  <c r="K5" i="4"/>
  <c r="L5" i="4"/>
  <c r="G6" i="3"/>
  <c r="H6" i="3"/>
  <c r="I6" i="3"/>
  <c r="J6" i="3"/>
  <c r="K6" i="3"/>
  <c r="L6" i="3"/>
  <c r="H12" i="2" l="1"/>
  <c r="I12" i="2"/>
  <c r="J12" i="2"/>
  <c r="K12" i="2"/>
  <c r="L12" i="2"/>
  <c r="L35" i="3" l="1"/>
  <c r="K35" i="3"/>
  <c r="J35" i="3"/>
  <c r="I35" i="3"/>
  <c r="H35" i="3"/>
  <c r="G35" i="3"/>
  <c r="F35" i="3"/>
  <c r="E35" i="3"/>
  <c r="D35" i="3"/>
  <c r="C35" i="3"/>
  <c r="B35" i="3"/>
  <c r="E13" i="4" l="1"/>
  <c r="E11" i="4"/>
  <c r="G11" i="4" l="1"/>
  <c r="H11" i="4"/>
  <c r="I11" i="4"/>
  <c r="J11" i="4"/>
  <c r="K11" i="4"/>
  <c r="L11" i="4"/>
  <c r="F11" i="4"/>
  <c r="G12" i="4"/>
  <c r="H12" i="4"/>
  <c r="I12" i="4"/>
  <c r="J12" i="4"/>
  <c r="K12" i="4"/>
  <c r="L12" i="4"/>
  <c r="F12" i="4"/>
  <c r="G13" i="4"/>
  <c r="H13" i="4"/>
  <c r="I13" i="4"/>
  <c r="J13" i="4"/>
  <c r="K13" i="4"/>
  <c r="L13" i="4"/>
  <c r="F13" i="4"/>
  <c r="D13" i="4"/>
  <c r="D12" i="4"/>
  <c r="E12" i="4"/>
  <c r="B11" i="4"/>
  <c r="C11" i="4"/>
  <c r="D11" i="4" l="1"/>
  <c r="C12" i="4"/>
  <c r="C13" i="4"/>
  <c r="B13" i="4"/>
  <c r="B12" i="4"/>
  <c r="D6" i="4" l="1"/>
  <c r="C9" i="3" l="1"/>
  <c r="D9" i="3"/>
  <c r="E9" i="3"/>
  <c r="F9" i="3"/>
  <c r="G9" i="3"/>
  <c r="H9" i="3"/>
  <c r="I9" i="3"/>
  <c r="J9" i="3"/>
  <c r="K9" i="3"/>
  <c r="L9" i="3"/>
  <c r="B9" i="3"/>
  <c r="E5" i="4"/>
  <c r="E6" i="2"/>
  <c r="E6" i="3"/>
  <c r="E6" i="1"/>
  <c r="D6" i="2"/>
  <c r="D6" i="3"/>
  <c r="D6" i="1"/>
  <c r="C6" i="2"/>
  <c r="C6" i="3"/>
  <c r="C6" i="1"/>
  <c r="B6" i="2"/>
  <c r="B6" i="3"/>
  <c r="B6" i="1"/>
  <c r="D5" i="4" l="1"/>
  <c r="C5" i="4"/>
  <c r="B5" i="4"/>
  <c r="L23" i="3" l="1"/>
  <c r="K23" i="3"/>
  <c r="J23" i="3"/>
  <c r="I23" i="3"/>
  <c r="H23" i="3"/>
  <c r="G23" i="3"/>
  <c r="F23" i="3"/>
  <c r="E23" i="3"/>
  <c r="D23" i="3"/>
  <c r="C23" i="3"/>
  <c r="B23" i="3"/>
  <c r="C38" i="1" l="1"/>
  <c r="D38" i="1"/>
  <c r="E38" i="1"/>
  <c r="F38" i="1"/>
  <c r="G38" i="1"/>
  <c r="H38" i="1"/>
  <c r="I38" i="1"/>
  <c r="J38" i="1"/>
  <c r="K38" i="1"/>
  <c r="L38" i="1"/>
  <c r="B38" i="1"/>
  <c r="F35" i="1"/>
  <c r="F18" i="1"/>
  <c r="F9" i="4" l="1"/>
  <c r="F8" i="4"/>
  <c r="F33" i="1"/>
  <c r="F44" i="1" l="1"/>
  <c r="F10" i="1"/>
  <c r="F8" i="1" s="1"/>
  <c r="F28" i="1" s="1"/>
  <c r="F45" i="1" s="1"/>
  <c r="B2" i="3"/>
  <c r="B2" i="2"/>
  <c r="B2" i="1"/>
  <c r="F16" i="4" l="1"/>
  <c r="D5" i="3"/>
  <c r="D4" i="4" s="1"/>
  <c r="E5" i="2"/>
  <c r="E5" i="3" s="1"/>
  <c r="E4" i="4" s="1"/>
  <c r="F5" i="3"/>
  <c r="F4" i="4" s="1"/>
  <c r="G5" i="3"/>
  <c r="G4" i="4" s="1"/>
  <c r="H5" i="3"/>
  <c r="H4" i="4" s="1"/>
  <c r="I5" i="3"/>
  <c r="I4" i="4" s="1"/>
  <c r="J5" i="3"/>
  <c r="J4" i="4" s="1"/>
  <c r="K5" i="3"/>
  <c r="K4" i="4" s="1"/>
  <c r="L5" i="3"/>
  <c r="L4" i="4" s="1"/>
  <c r="C5" i="2"/>
  <c r="C5" i="3" s="1"/>
  <c r="C4" i="4" s="1"/>
  <c r="F15" i="4" l="1"/>
  <c r="B5" i="2"/>
  <c r="B5" i="3" s="1"/>
  <c r="B4" i="4" s="1"/>
  <c r="L30" i="3"/>
  <c r="K30" i="3"/>
  <c r="J30" i="3"/>
  <c r="I30" i="3"/>
  <c r="I40" i="3" s="1"/>
  <c r="H30" i="3"/>
  <c r="G30" i="3"/>
  <c r="F30" i="3"/>
  <c r="E30" i="3"/>
  <c r="E40" i="3" s="1"/>
  <c r="D30" i="3"/>
  <c r="C30" i="3"/>
  <c r="B30" i="3"/>
  <c r="L21" i="2"/>
  <c r="K21" i="2"/>
  <c r="J21" i="2"/>
  <c r="I21" i="2"/>
  <c r="H21" i="2"/>
  <c r="G21" i="2"/>
  <c r="F21" i="2"/>
  <c r="E21" i="2"/>
  <c r="D21" i="2"/>
  <c r="C21" i="2"/>
  <c r="B21" i="2"/>
  <c r="G12" i="2"/>
  <c r="F12" i="2"/>
  <c r="E12" i="2"/>
  <c r="D12" i="2"/>
  <c r="C12" i="2"/>
  <c r="B12" i="2"/>
  <c r="L20" i="2"/>
  <c r="H20" i="2"/>
  <c r="C20" i="2"/>
  <c r="L35" i="1"/>
  <c r="K35" i="1"/>
  <c r="J35" i="1"/>
  <c r="I35" i="1"/>
  <c r="H35" i="1"/>
  <c r="H33" i="1" s="1"/>
  <c r="G35" i="1"/>
  <c r="E35" i="1"/>
  <c r="D35" i="1"/>
  <c r="C35" i="1"/>
  <c r="B35" i="1"/>
  <c r="L18" i="1"/>
  <c r="K18" i="1"/>
  <c r="J18" i="1"/>
  <c r="I18" i="1"/>
  <c r="H18" i="1"/>
  <c r="G18" i="1"/>
  <c r="E18" i="1"/>
  <c r="D18" i="1"/>
  <c r="C18" i="1"/>
  <c r="L10" i="1"/>
  <c r="L8" i="1" s="1"/>
  <c r="K10" i="1"/>
  <c r="K8" i="1" s="1"/>
  <c r="J10" i="1"/>
  <c r="J8" i="1" s="1"/>
  <c r="I10" i="1"/>
  <c r="I8" i="1" s="1"/>
  <c r="H10" i="1"/>
  <c r="H8" i="1" s="1"/>
  <c r="G10" i="1"/>
  <c r="G8" i="1" s="1"/>
  <c r="E10" i="1"/>
  <c r="E8" i="1" s="1"/>
  <c r="D10" i="1"/>
  <c r="D8" i="1" s="1"/>
  <c r="C10" i="1"/>
  <c r="C8" i="1" s="1"/>
  <c r="B10" i="1"/>
  <c r="B8" i="1" s="1"/>
  <c r="B28" i="1" s="1"/>
  <c r="H28" i="1" l="1"/>
  <c r="L28" i="1"/>
  <c r="I28" i="1"/>
  <c r="J28" i="1"/>
  <c r="D28" i="1"/>
  <c r="E28" i="1"/>
  <c r="G28" i="1"/>
  <c r="K28" i="1"/>
  <c r="C28" i="1"/>
  <c r="H16" i="4"/>
  <c r="C8" i="4"/>
  <c r="C9" i="4"/>
  <c r="L9" i="4"/>
  <c r="L8" i="4"/>
  <c r="D9" i="4"/>
  <c r="D8" i="4"/>
  <c r="I9" i="4"/>
  <c r="I8" i="4"/>
  <c r="E16" i="4"/>
  <c r="E33" i="1"/>
  <c r="J16" i="4"/>
  <c r="J33" i="1"/>
  <c r="J44" i="1" s="1"/>
  <c r="E8" i="4"/>
  <c r="E9" i="4"/>
  <c r="J9" i="4"/>
  <c r="J8" i="4"/>
  <c r="B16" i="4"/>
  <c r="B33" i="1"/>
  <c r="B44" i="1" s="1"/>
  <c r="B45" i="1" s="1"/>
  <c r="G16" i="4"/>
  <c r="G33" i="1"/>
  <c r="G44" i="1" s="1"/>
  <c r="K16" i="4"/>
  <c r="K33" i="1"/>
  <c r="K44" i="1" s="1"/>
  <c r="H8" i="4"/>
  <c r="H9" i="4"/>
  <c r="D16" i="4"/>
  <c r="D33" i="1"/>
  <c r="D44" i="1" s="1"/>
  <c r="I16" i="4"/>
  <c r="I33" i="1"/>
  <c r="B9" i="4"/>
  <c r="B8" i="4"/>
  <c r="G9" i="4"/>
  <c r="G8" i="4"/>
  <c r="K8" i="4"/>
  <c r="K9" i="4"/>
  <c r="C16" i="4"/>
  <c r="C33" i="1"/>
  <c r="L16" i="4"/>
  <c r="L33" i="1"/>
  <c r="L44" i="1" s="1"/>
  <c r="D20" i="2"/>
  <c r="D25" i="2" s="1"/>
  <c r="D30" i="2" s="1"/>
  <c r="D32" i="2" s="1"/>
  <c r="D35" i="2" s="1"/>
  <c r="H15" i="4"/>
  <c r="D28" i="3"/>
  <c r="L28" i="3"/>
  <c r="B40" i="3"/>
  <c r="J40" i="3"/>
  <c r="H28" i="3"/>
  <c r="F40" i="3"/>
  <c r="E28" i="3"/>
  <c r="I28" i="3"/>
  <c r="C40" i="3"/>
  <c r="G40" i="3"/>
  <c r="K40" i="3"/>
  <c r="C28" i="3"/>
  <c r="F20" i="2"/>
  <c r="F25" i="2" s="1"/>
  <c r="F30" i="2" s="1"/>
  <c r="F32" i="2" s="1"/>
  <c r="F35" i="2" s="1"/>
  <c r="J20" i="2"/>
  <c r="J25" i="2" s="1"/>
  <c r="J30" i="2" s="1"/>
  <c r="J32" i="2" s="1"/>
  <c r="J35" i="2" s="1"/>
  <c r="B20" i="2"/>
  <c r="B25" i="2" s="1"/>
  <c r="B30" i="2" s="1"/>
  <c r="B32" i="2" s="1"/>
  <c r="B35" i="2" s="1"/>
  <c r="B21" i="4" s="1"/>
  <c r="B28" i="3"/>
  <c r="F28" i="3"/>
  <c r="J28" i="3"/>
  <c r="G28" i="3"/>
  <c r="E20" i="2"/>
  <c r="E25" i="2" s="1"/>
  <c r="E30" i="2" s="1"/>
  <c r="E32" i="2" s="1"/>
  <c r="E35" i="2" s="1"/>
  <c r="E21" i="4" s="1"/>
  <c r="I20" i="2"/>
  <c r="I25" i="2" s="1"/>
  <c r="I30" i="2" s="1"/>
  <c r="I32" i="2" s="1"/>
  <c r="I35" i="2" s="1"/>
  <c r="K28" i="3"/>
  <c r="D40" i="3"/>
  <c r="H40" i="3"/>
  <c r="L40" i="3"/>
  <c r="E44" i="1"/>
  <c r="H44" i="1"/>
  <c r="C25" i="2"/>
  <c r="C30" i="2" s="1"/>
  <c r="C32" i="2" s="1"/>
  <c r="C35" i="2" s="1"/>
  <c r="H25" i="2"/>
  <c r="H30" i="2" s="1"/>
  <c r="H32" i="2" s="1"/>
  <c r="H35" i="2" s="1"/>
  <c r="L25" i="2"/>
  <c r="L30" i="2" s="1"/>
  <c r="L32" i="2" s="1"/>
  <c r="L35" i="2" s="1"/>
  <c r="G20" i="2"/>
  <c r="G25" i="2" s="1"/>
  <c r="G30" i="2" s="1"/>
  <c r="G32" i="2" s="1"/>
  <c r="G35" i="2" s="1"/>
  <c r="K20" i="2"/>
  <c r="K25" i="2" s="1"/>
  <c r="K30" i="2" s="1"/>
  <c r="K32" i="2" s="1"/>
  <c r="K35" i="2" s="1"/>
  <c r="G45" i="1" l="1"/>
  <c r="E45" i="1"/>
  <c r="D45" i="1"/>
  <c r="L45" i="1"/>
  <c r="K45" i="1"/>
  <c r="J45" i="1"/>
  <c r="H45" i="1"/>
  <c r="D21" i="4"/>
  <c r="D19" i="4"/>
  <c r="F17" i="4"/>
  <c r="F19" i="4"/>
  <c r="F8" i="3"/>
  <c r="F16" i="3" s="1"/>
  <c r="F20" i="4"/>
  <c r="F21" i="4"/>
  <c r="D20" i="4"/>
  <c r="D17" i="4"/>
  <c r="D8" i="3"/>
  <c r="D16" i="3" s="1"/>
  <c r="D41" i="3" s="1"/>
  <c r="D43" i="3" s="1"/>
  <c r="C17" i="4"/>
  <c r="C19" i="4"/>
  <c r="C8" i="3"/>
  <c r="C16" i="3" s="1"/>
  <c r="C41" i="3" s="1"/>
  <c r="C43" i="3" s="1"/>
  <c r="C20" i="4"/>
  <c r="E20" i="4"/>
  <c r="E19" i="4"/>
  <c r="E17" i="4"/>
  <c r="E8" i="3"/>
  <c r="E16" i="3" s="1"/>
  <c r="E41" i="3" s="1"/>
  <c r="E43" i="3" s="1"/>
  <c r="C21" i="4"/>
  <c r="B19" i="4"/>
  <c r="B17" i="4"/>
  <c r="B8" i="3"/>
  <c r="B16" i="3" s="1"/>
  <c r="B41" i="3" s="1"/>
  <c r="B43" i="3" s="1"/>
  <c r="B20" i="4"/>
  <c r="L15" i="4"/>
  <c r="I15" i="4"/>
  <c r="C15" i="4"/>
  <c r="J15" i="4"/>
  <c r="G15" i="4"/>
  <c r="I44" i="1"/>
  <c r="I45" i="1" s="1"/>
  <c r="C44" i="1"/>
  <c r="C45" i="1" s="1"/>
  <c r="D15" i="4"/>
  <c r="K15" i="4"/>
  <c r="B15" i="4"/>
  <c r="E15" i="4"/>
  <c r="G17" i="4"/>
  <c r="G19" i="4"/>
  <c r="G8" i="3"/>
  <c r="G16" i="3" s="1"/>
  <c r="G41" i="3" s="1"/>
  <c r="G43" i="3" s="1"/>
  <c r="G21" i="4"/>
  <c r="G20" i="4"/>
  <c r="L19" i="4"/>
  <c r="L17" i="4"/>
  <c r="L8" i="3"/>
  <c r="L16" i="3" s="1"/>
  <c r="L41" i="3" s="1"/>
  <c r="L43" i="3" s="1"/>
  <c r="L20" i="4"/>
  <c r="L21" i="4"/>
  <c r="J19" i="4"/>
  <c r="J17" i="4"/>
  <c r="J8" i="3"/>
  <c r="J16" i="3" s="1"/>
  <c r="J41" i="3" s="1"/>
  <c r="J43" i="3" s="1"/>
  <c r="J21" i="4"/>
  <c r="J20" i="4"/>
  <c r="I19" i="4"/>
  <c r="I17" i="4"/>
  <c r="I8" i="3"/>
  <c r="I16" i="3" s="1"/>
  <c r="I41" i="3" s="1"/>
  <c r="I43" i="3" s="1"/>
  <c r="I21" i="4"/>
  <c r="I20" i="4"/>
  <c r="H19" i="4"/>
  <c r="H17" i="4"/>
  <c r="H8" i="3"/>
  <c r="H16" i="3" s="1"/>
  <c r="H41" i="3" s="1"/>
  <c r="H43" i="3" s="1"/>
  <c r="H20" i="4"/>
  <c r="H21" i="4"/>
  <c r="K19" i="4"/>
  <c r="K17" i="4"/>
  <c r="K8" i="3"/>
  <c r="K16" i="3" s="1"/>
  <c r="K41" i="3" s="1"/>
  <c r="K43" i="3" s="1"/>
  <c r="K21" i="4"/>
  <c r="K20" i="4"/>
  <c r="F41" i="3"/>
  <c r="F43" i="3" s="1"/>
</calcChain>
</file>

<file path=xl/sharedStrings.xml><?xml version="1.0" encoding="utf-8"?>
<sst xmlns="http://schemas.openxmlformats.org/spreadsheetml/2006/main" count="243" uniqueCount="205">
  <si>
    <t xml:space="preserve">ANALIZA EKONOMICZNO-FINANSOWA </t>
  </si>
  <si>
    <t>Nazwa Wnioskodawcy:</t>
  </si>
  <si>
    <t>Bilans</t>
  </si>
  <si>
    <t>OKRES</t>
  </si>
  <si>
    <t>Aktywa</t>
  </si>
  <si>
    <t>n - 2</t>
  </si>
  <si>
    <t>n</t>
  </si>
  <si>
    <t xml:space="preserve"> bieżący</t>
  </si>
  <si>
    <t>n + 1</t>
  </si>
  <si>
    <t>n + 2</t>
  </si>
  <si>
    <t>n + 3</t>
  </si>
  <si>
    <t>n + 4</t>
  </si>
  <si>
    <t>n + 5</t>
  </si>
  <si>
    <t>n + 6</t>
  </si>
  <si>
    <t>A. AKTYWA TRWAŁE (I + II + III):</t>
  </si>
  <si>
    <t>I. Wartości niematerialne i prawne</t>
  </si>
  <si>
    <t>II. Rzeczowe aktywa trwałe  (1+2+3+4+5)</t>
  </si>
  <si>
    <t>1. Grunty (w tym prawo użytkowania wieczystego gruntu)</t>
  </si>
  <si>
    <t>2. Budynki, budowle i lokale</t>
  </si>
  <si>
    <t>3. Maszyny i urządzenia techniczne</t>
  </si>
  <si>
    <t>4. Środki transportu</t>
  </si>
  <si>
    <t>5. Pozostałe środki trwałe</t>
  </si>
  <si>
    <t>III. Pozostałe aktywa trwałe</t>
  </si>
  <si>
    <t>- w tym długoterminowe rozliczenia międzyokresowe</t>
  </si>
  <si>
    <t>B. AKTYWA OBROTOWE (I + II + III + IV):</t>
  </si>
  <si>
    <t>I. Zapasy</t>
  </si>
  <si>
    <t>II. Należności krótkoterminowe</t>
  </si>
  <si>
    <t>III. Inwestycje krótkoterminowe</t>
  </si>
  <si>
    <t>IV. Pozostałe aktywa obrotowe</t>
  </si>
  <si>
    <t>- w tym krótkoterminowe rozliczenia międzyokresowe</t>
  </si>
  <si>
    <t>AKTYWA RAZEM (A + B + C + D)</t>
  </si>
  <si>
    <t>Pasywa</t>
  </si>
  <si>
    <t>A. KAPITAŁ WŁASNY</t>
  </si>
  <si>
    <t>B. ZOBOWIĄZANIA I REZERWY NA ZOBOWIĄZANIA (I + II + III + IV)</t>
  </si>
  <si>
    <t>I. Rezerwy na zobowiązania</t>
  </si>
  <si>
    <t>II. Zobowiązania długoterminowe (1+2)</t>
  </si>
  <si>
    <t>1. Kredyty i pożyczki</t>
  </si>
  <si>
    <t>2. Pozostałe</t>
  </si>
  <si>
    <t>IV. Rozliczenia międzyokresowe</t>
  </si>
  <si>
    <t>- w tym dotacje</t>
  </si>
  <si>
    <t>ANALIZA EKONOMICZNO-FINANSOWA</t>
  </si>
  <si>
    <t>Tabela 2. Rachunek zysków i strat</t>
  </si>
  <si>
    <t>Rachunek zysków i strat</t>
  </si>
  <si>
    <t>-</t>
  </si>
  <si>
    <t>B. Koszty działalności operacyjnej:</t>
  </si>
  <si>
    <t>1. Amortyzacja</t>
  </si>
  <si>
    <t>3. Usługi obce</t>
  </si>
  <si>
    <t>4. Podatki i opłaty</t>
  </si>
  <si>
    <t>5. Wynagrodzenia i pochodne (ubezpieczenia społeczne i inne świadczenia na rzecz pracownika)</t>
  </si>
  <si>
    <t>6. Pozostałe koszty rodzajowe</t>
  </si>
  <si>
    <t>7. Wartość sprzedanych towarów i materiałów</t>
  </si>
  <si>
    <t xml:space="preserve">C. Zysk (strata) ze sprzedaży (A - B) </t>
  </si>
  <si>
    <t>D. Pozostałe przychody operacyjne</t>
  </si>
  <si>
    <t>1. Dotacje</t>
  </si>
  <si>
    <t xml:space="preserve">2. Pozostałe </t>
  </si>
  <si>
    <t>E. Pozostałe koszty operacyjne</t>
  </si>
  <si>
    <t>F. Zysk (strata) z działalności operacyjnej (C+D-E)</t>
  </si>
  <si>
    <t>G. Przychody finansowe</t>
  </si>
  <si>
    <t>- w tym odsetki</t>
  </si>
  <si>
    <t>H. Koszty finansowe</t>
  </si>
  <si>
    <t>Tabela 3. Rachunek przepływów pieniężnych</t>
  </si>
  <si>
    <t>Rachunek przepływów pieniężnych</t>
  </si>
  <si>
    <t>A. Przepływy środków pieniężnych z działalności operacyjnej</t>
  </si>
  <si>
    <t>I. Zysk (strata) netto</t>
  </si>
  <si>
    <t>II. Korekty wyniku finansowego:</t>
  </si>
  <si>
    <t>III. Przepływy pieniężne netto z działalności operacyjnej</t>
  </si>
  <si>
    <t>B. Przepływy środków pieniężnych z działalności inwestycyjnej</t>
  </si>
  <si>
    <t>I. Wpływy</t>
  </si>
  <si>
    <t>II. Wydatki</t>
  </si>
  <si>
    <t>III. Przepływy pieniężne netto z działalności inwestycyjnej (I-II)</t>
  </si>
  <si>
    <t>C. Przepływy środków pieniężnych z działalności finansowej</t>
  </si>
  <si>
    <t>2. Kredyty i pożyczki</t>
  </si>
  <si>
    <t>3. Dotacje</t>
  </si>
  <si>
    <t>4. Inne wpływy finansowe</t>
  </si>
  <si>
    <t>2. Spłata kredytów i pożyczek</t>
  </si>
  <si>
    <t>3. Inne wydatki finansowe</t>
  </si>
  <si>
    <t>III. Przepływy pieniężne netto z działalności finansowej (I-II)</t>
  </si>
  <si>
    <t>D. Przepływy pieniężne netto razem (A.III+B.III+C.III)</t>
  </si>
  <si>
    <t>E. Środki pieniężne na początek okresu</t>
  </si>
  <si>
    <t>F. Środki pieniężne na koniec okresu (D + E)</t>
  </si>
  <si>
    <t>A. Wskaźniki płynności</t>
  </si>
  <si>
    <t>B. Wskaźniki sprawności działania</t>
  </si>
  <si>
    <t>1. Rotacja zapasów w dniach</t>
  </si>
  <si>
    <t>2. Rotacja należności w dniach</t>
  </si>
  <si>
    <t>3. Rotacja zobowiązań w dniach</t>
  </si>
  <si>
    <t>1. Rentowność sprzedaży (ROS)</t>
  </si>
  <si>
    <t>2. Rentowność kapitału własnego (ROE)</t>
  </si>
  <si>
    <t>3. Rentowność aktywów (ROA)</t>
  </si>
  <si>
    <t>kwartały</t>
  </si>
  <si>
    <t>rok</t>
  </si>
  <si>
    <t>n - 3</t>
  </si>
  <si>
    <t>n-1</t>
  </si>
  <si>
    <t>TAK</t>
  </si>
  <si>
    <t>NIE</t>
  </si>
  <si>
    <t>wybór</t>
  </si>
  <si>
    <t>I.</t>
  </si>
  <si>
    <t>Pełna nazwa</t>
  </si>
  <si>
    <t>Adres</t>
  </si>
  <si>
    <t>Proszę wybrać TAK/NIE</t>
  </si>
  <si>
    <t>←pole wyboru</t>
  </si>
  <si>
    <t>miesiąc</t>
  </si>
  <si>
    <t>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</si>
  <si>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</si>
  <si>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</si>
  <si>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</si>
  <si>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</si>
  <si>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</si>
  <si>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</si>
  <si>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</si>
  <si>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</si>
  <si>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</si>
  <si>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</si>
  <si>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</si>
  <si>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</si>
  <si>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III. Koszt wytworzenia produktów na własne potrzeby jednostki</t>
  </si>
  <si>
    <t>2. Zużycie materiałów i energii</t>
  </si>
  <si>
    <t>I. Zysk (strata) na działalności gospodarczej</t>
  </si>
  <si>
    <t>J. Wynik zdarzeń nadzwyczajnych</t>
  </si>
  <si>
    <t>K. Zysk (strata) brutto</t>
  </si>
  <si>
    <t>L. Podatek dochodowy</t>
  </si>
  <si>
    <t>M. Pozostałe obowiązkowe zmniejszenia zysku (zwiekszenia straty)</t>
  </si>
  <si>
    <t>N. Zysk (strata) netto</t>
  </si>
  <si>
    <t>4. Zmiana stanu zapasów</t>
  </si>
  <si>
    <t>5. Zmiana stanu należności</t>
  </si>
  <si>
    <t>6. Zmiana stanu zobowiązań krótkoterminowych, z wyjątkiem pożyczek i kredytów</t>
  </si>
  <si>
    <t>7. Inne korekty</t>
  </si>
  <si>
    <t>4. Inne wpływy inwestycyjne</t>
  </si>
  <si>
    <t xml:space="preserve">1. Nabycie wartości niematerialnych i prawnych oraz rzeczowych aktywów trwałych </t>
  </si>
  <si>
    <t>2. Inwestycje w nieruchomości oraz wartości niematerialne i prawne</t>
  </si>
  <si>
    <t>1. Na rzecz właścicieli (dywidendy i inne wypłaty)</t>
  </si>
  <si>
    <t>INFORMACJE PODSTAWOWE</t>
  </si>
  <si>
    <t>rok n-3</t>
  </si>
  <si>
    <t>rok n-2</t>
  </si>
  <si>
    <t>rok n-1</t>
  </si>
  <si>
    <t xml:space="preserve">   oraz okres bieżący (od początku roku n do końca ostatniego zamkniętego kwartału roku n) </t>
  </si>
  <si>
    <t>1. Z tytułu dostaw i usług</t>
  </si>
  <si>
    <t xml:space="preserve">2. Kredyty i pożyczki </t>
  </si>
  <si>
    <t>3. Pozostałe</t>
  </si>
  <si>
    <t>- w tym kapitał (fundusz) podstawowy</t>
  </si>
  <si>
    <t>- w tym zysk (strata) netto</t>
  </si>
  <si>
    <t>-  w tym z tytułu dostaw i usług</t>
  </si>
  <si>
    <t>PASYWA RAZEM (A + B)</t>
  </si>
  <si>
    <t>III. Zobowiązania krótkoterminowe (1+2+3)</t>
  </si>
  <si>
    <t>Tabela 4. Analiza wskaźnikowa</t>
  </si>
  <si>
    <t>Analiza wskaźnikowa</t>
  </si>
  <si>
    <t>II. Zmiana stanu produktów ([+} zwiększenie/[-] zmniejszenie)</t>
  </si>
  <si>
    <t>Wzrost/spadek sprzedaży (r/r w %)</t>
  </si>
  <si>
    <t>1. Wskaźnik płynności bieżącej</t>
  </si>
  <si>
    <t xml:space="preserve">2. Wskaźnik płynności szybki </t>
  </si>
  <si>
    <t>C. Wskaźniki zadłużenia</t>
  </si>
  <si>
    <t>1. Wskaźnik zadłużenia aktywów</t>
  </si>
  <si>
    <t>3. Wskaźnik obsługi długu</t>
  </si>
  <si>
    <r>
      <t xml:space="preserve"> </t>
    </r>
    <r>
      <rPr>
        <i/>
        <sz val="9"/>
        <color theme="1"/>
        <rFont val="Calibri"/>
        <family val="2"/>
        <charset val="238"/>
        <scheme val="minor"/>
      </rPr>
      <t>- w tym długoterminowych</t>
    </r>
  </si>
  <si>
    <t>Uwaga: Wnioskodawca nie wypełnia arkusza; wskaźniki są obliczane automatycznie na podstawie danych z Tabel 1, 2 i 3.</t>
  </si>
  <si>
    <t>Założenia do przedstawianych danych finansowych</t>
  </si>
  <si>
    <t>n - 1</t>
  </si>
  <si>
    <t>liczba kwartałów w okresie bieżącym</t>
  </si>
  <si>
    <t>4. Inne wydatki inwestycyjne</t>
  </si>
  <si>
    <t xml:space="preserve">1. Zbycie wartości niematerialnych i prawnych oraz rzeczowych aktywów trwałych </t>
  </si>
  <si>
    <t>2. Zbycie inwestycji w nieruchomości oraz wartości niematerialne i prawne</t>
  </si>
  <si>
    <t>1. Od właścicieli (dopłaty do kapitału)</t>
  </si>
  <si>
    <t xml:space="preserve">Wnioskodawcy prowadzący działalność krócej niż trzy lata wprowadzają dane za okres  prowadzenia działalności.  </t>
  </si>
  <si>
    <t>W modelu nie należy dodawać, usuwać ani przesuwać wierszy.</t>
  </si>
  <si>
    <t xml:space="preserve">1. Dane za okres historyczny - trzy poprzednie lata obrachunkowe n-3, n-2 i n-1 </t>
  </si>
  <si>
    <t>Pola zaznaczone kolorem w Tabelach 1, 2 i 3 oraz Tabela 4 "Wskaźniki finansowe" nie podlegają ingerencji Wnioskodawcy.</t>
  </si>
  <si>
    <t>C. NALEŻNE WPŁATY NA KAPITAŁ (FUNDUSZ) PODSTAWOWY</t>
  </si>
  <si>
    <t>D. UDZIAŁY (AKCJE) WŁASNE</t>
  </si>
  <si>
    <t>Wyjaśnienie: W arkuszu "INFORMACJE PODSTAWOWE" Wnioskodawca wypełnia wyłącznie białe pola w ramkach.</t>
  </si>
  <si>
    <t>okres bieżący</t>
  </si>
  <si>
    <t>2. Zmiana stanu rezerw i rozliczeń międzyokresowych</t>
  </si>
  <si>
    <t xml:space="preserve">      D. Wskaźniki rentowności*</t>
  </si>
  <si>
    <t>Czy Wnioskodawca jest MŚP?</t>
  </si>
  <si>
    <t>- w tym środki pieniężne w kasie i na rachunkach</t>
  </si>
  <si>
    <t xml:space="preserve">Wyjaśnienie: w poniższym polu "Komentarz" należy zamieścić stosowną informację w przypadku, gdy rok obrotowy nie pokrywa się z rokiem kalendarzowym, 
a także w przypadku występowania w okresie objętym analizą roku obrotowego dłuższego niż 12 miesięcy.   </t>
  </si>
  <si>
    <t>Tabela 1. Bilans</t>
  </si>
  <si>
    <t>Czy Wnioskodawca jest płatnikiem VAT?</t>
  </si>
  <si>
    <t>2. Wskaźnik pokrycia majątku trw. kapitałem stałym</t>
  </si>
  <si>
    <t xml:space="preserve">3. Na aktywa finansowe </t>
  </si>
  <si>
    <t>3. Z aktywów finansowych (np. zbycie aktywów finansowych, dywidendy i udziały w zyskach, odsetki)</t>
  </si>
  <si>
    <t>II.</t>
  </si>
  <si>
    <t xml:space="preserve">W Tabeli 1 Bilans należy uzupełnić daty końca poszczególnych okresów objętych prognozą - w białych polach oznaczonych "…". Wpisane daty automatycznie </t>
  </si>
  <si>
    <t>zostaną przeniesione do Tabel 2, 3 i 4.</t>
  </si>
  <si>
    <t>* W przypadku Wnioskodawców, którzy nie wykazują w Rachunku zysków i strat podatku dochodowego (np. osoby fizyczne prowadzące działalność na podstawie wpisu do CEIDG) liczone są wskaźniki rentowności brutto</t>
  </si>
  <si>
    <t>…</t>
  </si>
  <si>
    <t>Niedozwolone jest także usuwanie zabezpieczeń arkusza.</t>
  </si>
  <si>
    <t xml:space="preserve">A. Przychody ze sprzedaży i zrównane z nimi </t>
  </si>
  <si>
    <t>I. Przychody ze sprzedaży produktów</t>
  </si>
  <si>
    <t>IV. Przychody ze sprzedaży towarów i materiałów</t>
  </si>
  <si>
    <t>Wyjaśnienie: w poniższej tabeli należy wpisać datę końca okresu w formacie DD.MM.RRRR (np. 31.12.2017), a dla okresu bieżącego - datę oraz wybrać z listy</t>
  </si>
  <si>
    <t>rozwijalnej liczbę kwartałów, które obejmuje okres bieżący (co posłuży do obliczenia wskaźników sprawności działania za okres bieżący).</t>
  </si>
  <si>
    <t>Data rejestracji działalności Wnioskodawcy - w formacie DD.MM.RRRR (np. 02.01.2010)</t>
  </si>
  <si>
    <t>W przypadku wnioskodawców bez historii finansowej ocena zostanie dokonana na podstawie prognoz finansowych sporządzonych na okres realizacji oraz okres trwałości projektu.</t>
  </si>
  <si>
    <t>W modelu należy przedstawić dane historyczne oraz prognozę na okres realizacji oraz okres trwałości projektu.</t>
  </si>
  <si>
    <t xml:space="preserve">    Pierwszym rokiem prognozy jest rok n, ostatnim - rok zakończenia okresu trwałości projektu.</t>
  </si>
  <si>
    <t>2. Prognoza finansowa (w pełnych okresach rocznych) sporządzona  na okres realizacji projektu i na okres trwałości projektu</t>
  </si>
  <si>
    <t>n + 7</t>
  </si>
  <si>
    <t>n + 8</t>
  </si>
  <si>
    <t>n + 9</t>
  </si>
  <si>
    <t>n + 10</t>
  </si>
  <si>
    <t>n + 11</t>
  </si>
  <si>
    <t xml:space="preserve">Wyjaśnienie:  Prognozę należy sporządzić w okresach rocznych. </t>
  </si>
  <si>
    <t>KOMENTARZ:</t>
  </si>
  <si>
    <t>Dane wnioskodawcy/partnera</t>
  </si>
  <si>
    <r>
      <t xml:space="preserve">Sporządzając prognozę należy uwzględnić wskazówki zawarte w Instrukcji wypełniania wniosku o dofinansowanie </t>
    </r>
    <r>
      <rPr>
        <sz val="11"/>
        <rFont val="Calibri"/>
        <family val="2"/>
        <charset val="238"/>
        <scheme val="minor"/>
      </rPr>
      <t>- w Sekcji O. "Sytuacja finansowa wnioskodawcy - Analiza ekonomiczno-finansowa".</t>
    </r>
  </si>
  <si>
    <t>Jeżeli powyższe nie dotyczy Wnioskodawcy w polu należy wpisać "Nie dotyczy", lub pozostawić pole niewypełnione.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</si>
</sst>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color theme="9" tint="0.7999816888943144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" fontId="13" fillId="6" borderId="2" xfId="0" applyNumberFormat="1" applyFont="1" applyFill="1" applyBorder="1" applyAlignment="1" applyProtection="1">
      <alignment horizontal="center" vertical="center"/>
      <protection hidden="1"/>
    </xf>
    <xf numFmtId="14" fontId="13" fillId="6" borderId="3" xfId="0" applyNumberFormat="1" applyFont="1" applyFill="1" applyBorder="1" applyAlignment="1" applyProtection="1">
      <alignment horizontal="center" vertical="center"/>
      <protection hidden="1"/>
    </xf>
    <xf numFmtId="14" fontId="13" fillId="6" borderId="2" xfId="0" applyNumberFormat="1" applyFont="1" applyFill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left" vertical="center" wrapText="1" indent="2"/>
      <protection hidden="1"/>
    </xf>
    <xf numFmtId="0" fontId="13" fillId="6" borderId="2" xfId="0" applyFont="1" applyFill="1" applyBorder="1" applyAlignment="1" applyProtection="1">
      <alignment horizontal="left" vertical="center" wrapText="1" indent="2"/>
      <protection hidden="1"/>
    </xf>
    <xf numFmtId="0" fontId="4" fillId="6" borderId="0" xfId="0" applyFont="1" applyFill="1" applyProtection="1">
      <protection hidden="1"/>
    </xf>
    <xf numFmtId="0" fontId="8" fillId="6" borderId="4" xfId="0" applyFont="1" applyFill="1" applyBorder="1" applyProtection="1">
      <protection hidden="1"/>
    </xf>
    <xf numFmtId="0" fontId="4" fillId="0" borderId="0" xfId="0" applyFont="1" applyAlignment="1" applyProtection="1">
      <alignment horizontal="left" vertical="center" wrapText="1" indent="4"/>
      <protection hidden="1"/>
    </xf>
    <xf numFmtId="0" fontId="14" fillId="0" borderId="0" xfId="2" applyFont="1" applyAlignment="1" applyProtection="1">
      <alignment vertical="center" wrapText="1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49" fontId="4" fillId="0" borderId="0" xfId="0" applyNumberFormat="1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4" fontId="4" fillId="8" borderId="2" xfId="0" applyNumberFormat="1" applyFont="1" applyFill="1" applyBorder="1" applyAlignment="1" applyProtection="1">
      <alignment horizontal="center" vertical="center"/>
      <protection hidden="1"/>
    </xf>
    <xf numFmtId="14" fontId="4" fillId="8" borderId="2" xfId="0" applyNumberFormat="1" applyFont="1" applyFill="1" applyBorder="1" applyAlignment="1" applyProtection="1">
      <alignment horizontal="center" vertical="center"/>
      <protection hidden="1"/>
    </xf>
    <xf numFmtId="14" fontId="4" fillId="0" borderId="2" xfId="0" applyNumberFormat="1" applyFont="1" applyBorder="1" applyAlignment="1" applyProtection="1">
      <alignment horizontal="center" vertical="center"/>
      <protection hidden="1"/>
    </xf>
    <xf numFmtId="49" fontId="4" fillId="8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6" borderId="2" xfId="0" applyNumberFormat="1" applyFont="1" applyFill="1" applyBorder="1" applyAlignment="1" applyProtection="1">
      <alignment horizontal="left" vertical="center" wrapText="1" indent="1"/>
      <protection hidden="1"/>
    </xf>
    <xf numFmtId="49" fontId="6" fillId="0" borderId="2" xfId="0" applyNumberFormat="1" applyFont="1" applyBorder="1" applyAlignment="1" applyProtection="1">
      <alignment horizontal="justify" vertical="center" wrapText="1"/>
      <protection hidden="1"/>
    </xf>
    <xf numFmtId="49" fontId="4" fillId="6" borderId="2" xfId="0" applyNumberFormat="1" applyFont="1" applyFill="1" applyBorder="1" applyAlignment="1" applyProtection="1">
      <alignment horizontal="justify" vertical="center" wrapText="1"/>
      <protection hidden="1"/>
    </xf>
    <xf numFmtId="49" fontId="4" fillId="0" borderId="2" xfId="0" applyNumberFormat="1" applyFont="1" applyBorder="1" applyAlignment="1" applyProtection="1">
      <alignment horizontal="justify" vertical="center" wrapText="1"/>
      <protection hidden="1"/>
    </xf>
    <xf numFmtId="49" fontId="7" fillId="0" borderId="2" xfId="0" quotePrefix="1" applyNumberFormat="1" applyFont="1" applyBorder="1" applyAlignment="1" applyProtection="1">
      <alignment horizontal="justify" vertical="center" wrapText="1"/>
      <protection hidden="1"/>
    </xf>
    <xf numFmtId="49" fontId="7" fillId="0" borderId="2" xfId="0" applyNumberFormat="1" applyFont="1" applyBorder="1" applyAlignment="1" applyProtection="1">
      <alignment horizontal="justify" vertical="center" wrapText="1"/>
      <protection hidden="1"/>
    </xf>
    <xf numFmtId="49" fontId="7" fillId="0" borderId="2" xfId="0" quotePrefix="1" applyNumberFormat="1" applyFont="1" applyBorder="1" applyAlignment="1" applyProtection="1">
      <alignment horizontal="left" vertical="center" wrapText="1"/>
      <protection hidden="1"/>
    </xf>
    <xf numFmtId="49" fontId="4" fillId="0" borderId="2" xfId="0" applyNumberFormat="1" applyFont="1" applyBorder="1" applyAlignment="1" applyProtection="1">
      <alignment horizontal="left" vertical="center" wrapText="1" indent="1"/>
      <protection hidden="1"/>
    </xf>
    <xf numFmtId="49" fontId="7" fillId="0" borderId="2" xfId="0" applyNumberFormat="1" applyFont="1" applyBorder="1" applyAlignment="1" applyProtection="1">
      <alignment vertical="center" wrapText="1"/>
      <protection hidden="1"/>
    </xf>
    <xf numFmtId="49" fontId="7" fillId="0" borderId="2" xfId="0" applyNumberFormat="1" applyFont="1" applyBorder="1" applyAlignment="1" applyProtection="1">
      <alignment horizontal="left" vertical="center" wrapText="1"/>
      <protection hidden="1"/>
    </xf>
    <xf numFmtId="49" fontId="7" fillId="0" borderId="1" xfId="0" quotePrefix="1" applyNumberFormat="1" applyFont="1" applyBorder="1" applyAlignment="1" applyProtection="1">
      <alignment horizontal="left" vertical="center" wrapText="1" inden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49" fontId="0" fillId="0" borderId="0" xfId="0" applyNumberFormat="1" applyProtection="1">
      <protection hidden="1"/>
    </xf>
    <xf numFmtId="49" fontId="6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" fontId="4" fillId="7" borderId="2" xfId="0" applyNumberFormat="1" applyFont="1" applyFill="1" applyBorder="1" applyAlignment="1" applyProtection="1">
      <alignment horizontal="center" vertical="center"/>
      <protection hidden="1"/>
    </xf>
    <xf numFmtId="14" fontId="4" fillId="7" borderId="2" xfId="0" applyNumberFormat="1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6" borderId="2" xfId="0" applyFont="1" applyFill="1" applyBorder="1" applyAlignment="1" applyProtection="1">
      <alignment horizontal="justify" vertical="center" wrapText="1"/>
      <protection hidden="1"/>
    </xf>
    <xf numFmtId="0" fontId="6" fillId="0" borderId="2" xfId="0" applyFont="1" applyBorder="1" applyAlignment="1" applyProtection="1">
      <alignment horizontal="left" vertical="center" wrapText="1" indent="2"/>
      <protection hidden="1"/>
    </xf>
    <xf numFmtId="0" fontId="4" fillId="0" borderId="2" xfId="0" applyFont="1" applyBorder="1" applyAlignment="1" applyProtection="1">
      <alignment horizontal="justify" vertical="center" wrapText="1"/>
      <protection hidden="1"/>
    </xf>
    <xf numFmtId="0" fontId="7" fillId="0" borderId="2" xfId="0" applyFont="1" applyBorder="1" applyAlignment="1" applyProtection="1">
      <alignment horizontal="left" vertical="center" wrapText="1" indent="2"/>
      <protection hidden="1"/>
    </xf>
    <xf numFmtId="0" fontId="8" fillId="2" borderId="2" xfId="0" applyFont="1" applyFill="1" applyBorder="1" applyAlignment="1" applyProtection="1">
      <alignment horizontal="justify" vertical="center" wrapText="1"/>
      <protection hidden="1"/>
    </xf>
    <xf numFmtId="4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2" xfId="0" applyFont="1" applyFill="1" applyBorder="1" applyAlignment="1" applyProtection="1">
      <alignment horizontal="justify" vertical="center" wrapText="1"/>
      <protection hidden="1"/>
    </xf>
    <xf numFmtId="0" fontId="6" fillId="0" borderId="2" xfId="0" applyFont="1" applyBorder="1" applyAlignment="1" applyProtection="1">
      <alignment horizontal="justify" vertical="center" wrapText="1"/>
      <protection hidden="1"/>
    </xf>
    <xf numFmtId="4" fontId="4" fillId="6" borderId="2" xfId="0" applyNumberFormat="1" applyFont="1" applyFill="1" applyBorder="1" applyAlignment="1" applyProtection="1">
      <alignment horizontal="right" vertical="center"/>
      <protection hidden="1"/>
    </xf>
    <xf numFmtId="4" fontId="6" fillId="0" borderId="2" xfId="0" applyNumberFormat="1" applyFont="1" applyBorder="1" applyAlignment="1" applyProtection="1">
      <alignment horizontal="right" vertical="center"/>
      <protection hidden="1"/>
    </xf>
    <xf numFmtId="4" fontId="4" fillId="0" borderId="2" xfId="0" applyNumberFormat="1" applyFont="1" applyBorder="1" applyAlignment="1" applyProtection="1">
      <alignment horizontal="right" vertical="center"/>
      <protection hidden="1"/>
    </xf>
    <xf numFmtId="4" fontId="7" fillId="0" borderId="2" xfId="0" applyNumberFormat="1" applyFont="1" applyBorder="1" applyAlignment="1" applyProtection="1">
      <alignment horizontal="right" vertical="center"/>
      <protection hidden="1"/>
    </xf>
    <xf numFmtId="4" fontId="6" fillId="0" borderId="1" xfId="0" applyNumberFormat="1" applyFont="1" applyBorder="1" applyAlignment="1" applyProtection="1">
      <alignment horizontal="right" vertical="center"/>
      <protection hidden="1"/>
    </xf>
    <xf numFmtId="4" fontId="4" fillId="6" borderId="5" xfId="0" applyNumberFormat="1" applyFont="1" applyFill="1" applyBorder="1" applyAlignment="1" applyProtection="1">
      <alignment horizontal="right" vertical="center"/>
      <protection hidden="1"/>
    </xf>
    <xf numFmtId="4" fontId="13" fillId="6" borderId="2" xfId="0" applyNumberFormat="1" applyFont="1" applyFill="1" applyBorder="1" applyAlignment="1" applyProtection="1">
      <alignment vertical="center" wrapText="1"/>
      <protection hidden="1"/>
    </xf>
    <xf numFmtId="4" fontId="8" fillId="2" borderId="2" xfId="0" applyNumberFormat="1" applyFont="1" applyFill="1" applyBorder="1" applyAlignment="1" applyProtection="1">
      <alignment vertical="center" wrapText="1"/>
      <protection hidden="1"/>
    </xf>
    <xf numFmtId="0" fontId="4" fillId="8" borderId="2" xfId="0" applyFont="1" applyFill="1" applyBorder="1" applyAlignment="1" applyProtection="1">
      <alignment horizontal="left" vertical="center" wrapText="1" indent="4"/>
      <protection hidden="1"/>
    </xf>
    <xf numFmtId="0" fontId="13" fillId="8" borderId="2" xfId="0" applyFont="1" applyFill="1" applyBorder="1" applyAlignment="1" applyProtection="1">
      <alignment horizontal="left" vertical="center" wrapText="1" indent="4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1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Font="1" applyFill="1" applyBorder="1" applyAlignment="1" applyProtection="1">
      <alignment horizontal="center" vertical="center"/>
      <protection hidden="1"/>
    </xf>
    <xf numFmtId="2" fontId="13" fillId="5" borderId="2" xfId="0" applyNumberFormat="1" applyFont="1" applyFill="1" applyBorder="1" applyAlignment="1" applyProtection="1">
      <alignment horizontal="center" vertical="center"/>
      <protection hidden="1"/>
    </xf>
    <xf numFmtId="4" fontId="13" fillId="5" borderId="2" xfId="0" applyNumberFormat="1" applyFont="1" applyFill="1" applyBorder="1" applyAlignment="1" applyProtection="1">
      <alignment horizontal="center" vertical="center"/>
      <protection hidden="1"/>
    </xf>
    <xf numFmtId="2" fontId="4" fillId="5" borderId="2" xfId="0" applyNumberFormat="1" applyFont="1" applyFill="1" applyBorder="1" applyAlignment="1" applyProtection="1">
      <alignment horizontal="center" vertical="center"/>
      <protection hidden="1"/>
    </xf>
    <xf numFmtId="10" fontId="4" fillId="5" borderId="2" xfId="1" applyNumberFormat="1" applyFont="1" applyFill="1" applyBorder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49" fontId="0" fillId="0" borderId="6" xfId="0" applyNumberFormat="1" applyBorder="1" applyAlignment="1" applyProtection="1">
      <alignment vertical="top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left" vertical="top"/>
      <protection hidden="1"/>
    </xf>
    <xf numFmtId="0" fontId="2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49" fontId="0" fillId="0" borderId="7" xfId="0" applyNumberFormat="1" applyBorder="1" applyAlignment="1" applyProtection="1">
      <alignment vertical="top"/>
      <protection hidden="1"/>
    </xf>
    <xf numFmtId="49" fontId="0" fillId="0" borderId="8" xfId="0" applyNumberFormat="1" applyBorder="1" applyAlignment="1" applyProtection="1">
      <alignment vertical="top"/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17" xfId="0" applyBorder="1" applyProtection="1">
      <protection hidden="1"/>
    </xf>
    <xf numFmtId="0" fontId="0" fillId="3" borderId="2" xfId="0" applyFill="1" applyBorder="1" applyProtection="1">
      <protection hidden="1"/>
    </xf>
    <xf numFmtId="0" fontId="0" fillId="4" borderId="0" xfId="0" applyFill="1" applyProtection="1"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14" fontId="0" fillId="0" borderId="22" xfId="0" applyNumberFormat="1" applyBorder="1" applyAlignment="1" applyProtection="1">
      <alignment horizontal="center" vertical="center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14" fontId="0" fillId="0" borderId="23" xfId="0" applyNumberFormat="1" applyBorder="1" applyAlignment="1" applyProtection="1">
      <alignment horizontal="center" vertical="center"/>
      <protection hidden="1"/>
    </xf>
    <xf numFmtId="0" fontId="0" fillId="9" borderId="21" xfId="0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4" fontId="6" fillId="0" borderId="2" xfId="0" applyNumberFormat="1" applyFont="1" applyBorder="1" applyAlignment="1" applyProtection="1">
      <alignment horizontal="right" vertical="center" wrapText="1"/>
      <protection hidden="1"/>
    </xf>
    <xf numFmtId="4" fontId="13" fillId="6" borderId="2" xfId="0" applyNumberFormat="1" applyFont="1" applyFill="1" applyBorder="1" applyAlignment="1" applyProtection="1">
      <alignment horizontal="right" vertical="center" wrapText="1"/>
      <protection hidden="1"/>
    </xf>
    <xf numFmtId="4" fontId="8" fillId="2" borderId="2" xfId="0" applyNumberFormat="1" applyFont="1" applyFill="1" applyBorder="1" applyAlignment="1" applyProtection="1">
      <alignment horizontal="right" vertical="center" wrapText="1"/>
      <protection hidden="1"/>
    </xf>
    <xf numFmtId="4" fontId="4" fillId="0" borderId="2" xfId="0" applyNumberFormat="1" applyFont="1" applyBorder="1" applyAlignment="1" applyProtection="1">
      <alignment horizontal="right" vertical="center" wrapText="1"/>
      <protection hidden="1"/>
    </xf>
    <xf numFmtId="0" fontId="17" fillId="5" borderId="0" xfId="0" applyFont="1" applyFill="1" applyProtection="1">
      <protection hidden="1"/>
    </xf>
    <xf numFmtId="0" fontId="17" fillId="5" borderId="0" xfId="0" applyFont="1" applyFill="1" applyAlignment="1" applyProtection="1">
      <alignment horizontal="left" vertical="top"/>
      <protection hidden="1"/>
    </xf>
    <xf numFmtId="4" fontId="4" fillId="6" borderId="3" xfId="0" applyNumberFormat="1" applyFont="1" applyFill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horizontal="right" vertical="center"/>
      <protection hidden="1"/>
    </xf>
    <xf numFmtId="4" fontId="7" fillId="0" borderId="3" xfId="0" applyNumberFormat="1" applyFont="1" applyBorder="1" applyAlignment="1" applyProtection="1">
      <alignment horizontal="right" vertical="center"/>
      <protection hidden="1"/>
    </xf>
    <xf numFmtId="4" fontId="6" fillId="0" borderId="30" xfId="0" applyNumberFormat="1" applyFont="1" applyBorder="1" applyAlignment="1" applyProtection="1">
      <alignment horizontal="right" vertical="center"/>
      <protection hidden="1"/>
    </xf>
    <xf numFmtId="4" fontId="4" fillId="6" borderId="4" xfId="0" applyNumberFormat="1" applyFont="1" applyFill="1" applyBorder="1" applyAlignment="1" applyProtection="1">
      <alignment horizontal="right" vertical="center"/>
      <protection hidden="1"/>
    </xf>
    <xf numFmtId="0" fontId="0" fillId="0" borderId="29" xfId="0" applyBorder="1" applyProtection="1">
      <protection hidden="1"/>
    </xf>
    <xf numFmtId="4" fontId="6" fillId="10" borderId="0" xfId="0" applyNumberFormat="1" applyFont="1" applyFill="1" applyProtection="1">
      <protection hidden="1"/>
    </xf>
    <xf numFmtId="0" fontId="0" fillId="5" borderId="0" xfId="0" applyFill="1" applyAlignment="1" applyProtection="1">
      <alignment horizontal="left" vertical="top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left" vertical="top" wrapText="1"/>
      <protection hidden="1"/>
    </xf>
    <xf numFmtId="0" fontId="0" fillId="0" borderId="13" xfId="0" applyBorder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left" vertical="top" wrapText="1"/>
      <protection hidden="1"/>
    </xf>
    <xf numFmtId="0" fontId="0" fillId="0" borderId="14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15" xfId="0" applyBorder="1" applyAlignment="1" applyProtection="1">
      <alignment horizontal="left" vertical="top" wrapText="1"/>
      <protection hidden="1"/>
    </xf>
    <xf numFmtId="0" fontId="0" fillId="0" borderId="11" xfId="0" applyBorder="1" applyAlignment="1" applyProtection="1">
      <alignment horizontal="left" vertical="top" wrapText="1"/>
      <protection hidden="1"/>
    </xf>
    <xf numFmtId="0" fontId="0" fillId="0" borderId="16" xfId="0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 wrapText="1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3" borderId="26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49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25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18" xfId="0" applyNumberFormat="1" applyFont="1" applyFill="1" applyBorder="1" applyAlignment="1" applyProtection="1">
      <alignment horizontal="center" vertical="center" wrapText="1"/>
      <protection hidden="1"/>
    </xf>
    <xf numFmtId="4" fontId="4" fillId="8" borderId="3" xfId="0" applyNumberFormat="1" applyFont="1" applyFill="1" applyBorder="1" applyAlignment="1" applyProtection="1">
      <alignment horizontal="center" vertical="center"/>
      <protection hidden="1"/>
    </xf>
    <xf numFmtId="4" fontId="4" fillId="8" borderId="4" xfId="0" applyNumberFormat="1" applyFont="1" applyFill="1" applyBorder="1" applyAlignment="1" applyProtection="1">
      <alignment horizontal="center" vertical="center"/>
      <protection hidden="1"/>
    </xf>
    <xf numFmtId="1" fontId="4" fillId="8" borderId="3" xfId="0" applyNumberFormat="1" applyFont="1" applyFill="1" applyBorder="1" applyAlignment="1" applyProtection="1">
      <alignment horizontal="center" vertical="center"/>
      <protection hidden="1"/>
    </xf>
    <xf numFmtId="1" fontId="4" fillId="8" borderId="4" xfId="0" applyNumberFormat="1" applyFont="1" applyFill="1" applyBorder="1" applyAlignment="1" applyProtection="1">
      <alignment horizontal="center" vertical="center"/>
      <protection hidden="1"/>
    </xf>
    <xf numFmtId="4" fontId="2" fillId="6" borderId="27" xfId="0" applyNumberFormat="1" applyFont="1" applyFill="1" applyBorder="1" applyAlignment="1" applyProtection="1">
      <alignment horizontal="center" vertical="center"/>
      <protection hidden="1"/>
    </xf>
    <xf numFmtId="4" fontId="2" fillId="6" borderId="28" xfId="0" applyNumberFormat="1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5" fillId="7" borderId="25" xfId="0" applyFont="1" applyFill="1" applyBorder="1" applyAlignment="1" applyProtection="1">
      <alignment horizontal="center" vertical="center"/>
      <protection hidden="1"/>
    </xf>
    <xf numFmtId="0" fontId="5" fillId="7" borderId="18" xfId="0" applyFont="1" applyFill="1" applyBorder="1" applyAlignment="1" applyProtection="1">
      <alignment horizontal="center" vertical="center"/>
      <protection hidden="1"/>
    </xf>
    <xf numFmtId="4" fontId="2" fillId="7" borderId="29" xfId="0" applyNumberFormat="1" applyFont="1" applyFill="1" applyBorder="1" applyAlignment="1" applyProtection="1">
      <alignment horizontal="center" vertical="center"/>
      <protection hidden="1"/>
    </xf>
    <xf numFmtId="4" fontId="2" fillId="7" borderId="0" xfId="0" applyNumberFormat="1" applyFont="1" applyFill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6" fillId="6" borderId="25" xfId="0" applyFont="1" applyFill="1" applyBorder="1" applyAlignment="1" applyProtection="1">
      <alignment horizontal="center" vertical="center"/>
      <protection hidden="1"/>
    </xf>
    <xf numFmtId="0" fontId="16" fillId="6" borderId="18" xfId="0" applyFont="1" applyFill="1" applyBorder="1" applyAlignment="1" applyProtection="1">
      <alignment horizontal="center" vertical="center"/>
      <protection hidden="1"/>
    </xf>
    <xf numFmtId="0" fontId="2" fillId="6" borderId="29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8" fillId="6" borderId="30" xfId="0" applyFont="1" applyFill="1" applyBorder="1" applyAlignment="1" applyProtection="1">
      <alignment horizontal="center" vertical="center"/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8" fillId="6" borderId="29" xfId="0" applyFont="1" applyFill="1" applyBorder="1" applyAlignment="1" applyProtection="1">
      <alignment horizontal="center" vertical="center"/>
      <protection hidden="1"/>
    </xf>
    <xf numFmtId="0" fontId="8" fillId="6" borderId="0" xfId="0" applyFont="1" applyFill="1" applyAlignment="1" applyProtection="1">
      <alignment horizontal="center" vertical="center"/>
      <protection hidden="1"/>
    </xf>
  </cellXfs>
  <cellStyles count="3">
    <cellStyle name="Hiperłącze" xfId="2" builtinId="8"/>
    <cellStyle name="Normalny" xfId="0" builtinId="0"/>
    <cellStyle name="Procentowy" xfId="1" builtinId="5"/>
  </cellStyles>
  <dxfs count="7"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8"/>
  <sheetViews>
    <sheetView showGridLines="0" tabSelected="1" topLeftCell="A43" zoomScaleNormal="100" workbookViewId="0">
      <selection activeCell="B48" sqref="B48:M48"/>
    </sheetView>
  </sheetViews>
  <sheetFormatPr defaultRowHeight="15" x14ac:dyDescent="0.25"/>
  <cols>
    <col min="1" max="1" width="9.140625" style="69"/>
    <col min="2" max="2" width="32.42578125" style="4" customWidth="1"/>
    <col min="3" max="3" width="17.5703125" style="4" customWidth="1"/>
    <col min="4" max="14" width="9.140625" style="4"/>
    <col min="15" max="15" width="0.42578125" style="4" customWidth="1"/>
    <col min="16" max="16" width="10.7109375" style="4" customWidth="1"/>
    <col min="17" max="16384" width="9.140625" style="4"/>
  </cols>
  <sheetData>
    <row r="2" spans="1:14" x14ac:dyDescent="0.25">
      <c r="B2" s="70" t="s">
        <v>130</v>
      </c>
    </row>
    <row r="3" spans="1:14" x14ac:dyDescent="0.25">
      <c r="B3" s="70"/>
    </row>
    <row r="4" spans="1:14" x14ac:dyDescent="0.25">
      <c r="B4" s="71" t="s">
        <v>167</v>
      </c>
      <c r="C4" s="71"/>
      <c r="D4" s="71"/>
      <c r="E4" s="71"/>
      <c r="F4" s="71"/>
      <c r="G4" s="71"/>
      <c r="H4" s="71"/>
      <c r="I4" s="71"/>
      <c r="J4" s="71"/>
      <c r="K4" s="71"/>
    </row>
    <row r="5" spans="1:14" x14ac:dyDescent="0.25">
      <c r="B5" s="71" t="s">
        <v>164</v>
      </c>
      <c r="C5" s="71"/>
      <c r="D5" s="71"/>
      <c r="E5" s="71"/>
      <c r="F5" s="71"/>
      <c r="G5" s="71"/>
      <c r="H5" s="71"/>
      <c r="I5" s="71"/>
      <c r="J5" s="71"/>
      <c r="K5" s="71"/>
    </row>
    <row r="6" spans="1:14" x14ac:dyDescent="0.25">
      <c r="B6" s="71" t="s">
        <v>162</v>
      </c>
      <c r="C6" s="72"/>
      <c r="D6" s="72"/>
      <c r="E6" s="72"/>
      <c r="F6" s="71"/>
      <c r="G6" s="71"/>
      <c r="H6" s="71"/>
      <c r="I6" s="71"/>
      <c r="J6" s="71"/>
      <c r="K6" s="71"/>
    </row>
    <row r="7" spans="1:14" x14ac:dyDescent="0.25">
      <c r="B7" s="71" t="s">
        <v>184</v>
      </c>
      <c r="C7" s="72"/>
      <c r="D7" s="72"/>
      <c r="E7" s="72"/>
      <c r="F7" s="71"/>
      <c r="G7" s="71"/>
      <c r="H7" s="71"/>
      <c r="I7" s="71"/>
      <c r="J7" s="71"/>
      <c r="K7" s="71"/>
    </row>
    <row r="8" spans="1:14" x14ac:dyDescent="0.25">
      <c r="B8" s="71"/>
      <c r="C8" s="72"/>
      <c r="D8" s="72"/>
      <c r="E8" s="72"/>
      <c r="F8" s="71"/>
      <c r="G8" s="71"/>
      <c r="H8" s="71"/>
      <c r="I8" s="71"/>
      <c r="J8" s="71"/>
      <c r="K8" s="71"/>
    </row>
    <row r="9" spans="1:14" x14ac:dyDescent="0.25">
      <c r="B9" s="71"/>
      <c r="C9" s="72"/>
      <c r="D9" s="72"/>
      <c r="E9" s="72"/>
      <c r="F9" s="71"/>
      <c r="G9" s="71"/>
      <c r="H9" s="71"/>
      <c r="I9" s="71"/>
      <c r="J9" s="71"/>
      <c r="K9" s="71"/>
    </row>
    <row r="11" spans="1:14" x14ac:dyDescent="0.25">
      <c r="A11" s="69" t="s">
        <v>95</v>
      </c>
      <c r="B11" s="73" t="s">
        <v>202</v>
      </c>
    </row>
    <row r="12" spans="1:14" ht="15.75" thickBot="1" x14ac:dyDescent="0.3"/>
    <row r="13" spans="1:14" ht="15.75" thickBot="1" x14ac:dyDescent="0.3">
      <c r="B13" s="74" t="s">
        <v>96</v>
      </c>
      <c r="C13" s="68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</row>
    <row r="14" spans="1:14" ht="15.75" thickBot="1" x14ac:dyDescent="0.3">
      <c r="B14" s="74" t="s">
        <v>97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9"/>
    </row>
    <row r="15" spans="1:14" x14ac:dyDescent="0.25">
      <c r="B15" s="80"/>
    </row>
    <row r="16" spans="1:14" ht="15.75" thickBot="1" x14ac:dyDescent="0.3"/>
    <row r="17" spans="1:16" ht="15.75" thickBot="1" x14ac:dyDescent="0.3">
      <c r="B17" s="81" t="s">
        <v>190</v>
      </c>
      <c r="C17" s="81"/>
      <c r="D17" s="81"/>
      <c r="E17" s="81"/>
      <c r="F17" s="74"/>
      <c r="G17" s="127"/>
      <c r="H17" s="128"/>
    </row>
    <row r="18" spans="1:16" x14ac:dyDescent="0.25">
      <c r="B18" s="82"/>
    </row>
    <row r="20" spans="1:16" ht="15.75" thickBot="1" x14ac:dyDescent="0.3">
      <c r="C20" s="122" t="s">
        <v>98</v>
      </c>
      <c r="D20" s="122"/>
    </row>
    <row r="21" spans="1:16" ht="51.75" customHeight="1" thickBot="1" x14ac:dyDescent="0.3">
      <c r="B21" s="83" t="s">
        <v>171</v>
      </c>
      <c r="C21" s="110" t="s">
        <v>92</v>
      </c>
      <c r="D21" s="112"/>
      <c r="E21" s="84" t="s">
        <v>99</v>
      </c>
    </row>
    <row r="22" spans="1:16" x14ac:dyDescent="0.25">
      <c r="C22" s="85"/>
      <c r="D22" s="85"/>
      <c r="F22" s="84"/>
    </row>
    <row r="23" spans="1:16" x14ac:dyDescent="0.25">
      <c r="A23" s="4"/>
    </row>
    <row r="24" spans="1:16" ht="15.75" thickBot="1" x14ac:dyDescent="0.3">
      <c r="A24" s="4"/>
      <c r="C24" s="85"/>
      <c r="D24" s="4" t="s">
        <v>98</v>
      </c>
    </row>
    <row r="25" spans="1:16" ht="57.75" customHeight="1" thickBot="1" x14ac:dyDescent="0.3">
      <c r="A25" s="4"/>
      <c r="B25" s="125" t="s">
        <v>175</v>
      </c>
      <c r="C25" s="126"/>
      <c r="D25" s="110" t="s">
        <v>92</v>
      </c>
      <c r="E25" s="111"/>
      <c r="F25" s="112"/>
      <c r="G25" s="86" t="s">
        <v>99</v>
      </c>
    </row>
    <row r="26" spans="1:16" x14ac:dyDescent="0.25">
      <c r="A26" s="4"/>
    </row>
    <row r="27" spans="1:16" x14ac:dyDescent="0.25"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</row>
    <row r="28" spans="1:16" x14ac:dyDescent="0.25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</row>
    <row r="29" spans="1:16" x14ac:dyDescent="0.25">
      <c r="A29" s="88" t="s">
        <v>179</v>
      </c>
      <c r="B29" s="70" t="s">
        <v>154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</row>
    <row r="30" spans="1:16" x14ac:dyDescent="0.25">
      <c r="B30" s="4" t="s">
        <v>192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</row>
    <row r="31" spans="1:16" x14ac:dyDescent="0.25"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</row>
    <row r="32" spans="1:16" x14ac:dyDescent="0.25">
      <c r="B32" s="70" t="s">
        <v>163</v>
      </c>
      <c r="C32" s="89"/>
      <c r="D32" s="89"/>
      <c r="E32" s="89"/>
      <c r="F32" s="89"/>
      <c r="G32" s="89"/>
      <c r="H32" s="89"/>
      <c r="I32" s="87"/>
      <c r="J32" s="87"/>
      <c r="K32" s="87"/>
      <c r="L32" s="87"/>
      <c r="M32" s="87"/>
      <c r="N32" s="87"/>
      <c r="O32" s="87"/>
      <c r="P32" s="87"/>
    </row>
    <row r="33" spans="2:16" x14ac:dyDescent="0.25">
      <c r="B33" s="70" t="s">
        <v>134</v>
      </c>
      <c r="C33" s="89"/>
      <c r="D33" s="89"/>
      <c r="E33" s="89"/>
      <c r="F33" s="89"/>
      <c r="G33" s="89"/>
      <c r="H33" s="89"/>
      <c r="I33" s="87"/>
      <c r="J33" s="87"/>
      <c r="K33" s="87"/>
      <c r="L33" s="87"/>
      <c r="M33" s="87"/>
      <c r="N33" s="87"/>
      <c r="O33" s="87"/>
      <c r="P33" s="87"/>
    </row>
    <row r="34" spans="2:16" x14ac:dyDescent="0.25"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</row>
    <row r="35" spans="2:16" x14ac:dyDescent="0.25">
      <c r="B35" s="71" t="s">
        <v>188</v>
      </c>
      <c r="C35" s="72"/>
      <c r="D35" s="72"/>
      <c r="E35" s="72"/>
      <c r="F35" s="72"/>
      <c r="G35" s="72"/>
      <c r="H35" s="72"/>
      <c r="I35" s="71"/>
      <c r="J35" s="71"/>
      <c r="K35" s="71"/>
      <c r="L35" s="71"/>
      <c r="M35" s="71"/>
      <c r="N35" s="72"/>
      <c r="O35" s="72"/>
      <c r="P35" s="100"/>
    </row>
    <row r="36" spans="2:16" x14ac:dyDescent="0.25">
      <c r="B36" s="71" t="s">
        <v>189</v>
      </c>
      <c r="C36" s="72"/>
      <c r="D36" s="72"/>
      <c r="E36" s="72"/>
      <c r="F36" s="72"/>
      <c r="G36" s="72"/>
      <c r="H36" s="72"/>
      <c r="I36" s="71"/>
      <c r="J36" s="71"/>
      <c r="K36" s="71"/>
      <c r="L36" s="71"/>
      <c r="M36" s="71"/>
      <c r="N36" s="72"/>
      <c r="O36" s="72"/>
      <c r="P36" s="101"/>
    </row>
    <row r="37" spans="2:16" ht="15" customHeight="1" x14ac:dyDescent="0.25">
      <c r="B37" s="71" t="s">
        <v>161</v>
      </c>
      <c r="C37" s="72"/>
      <c r="D37" s="72"/>
      <c r="E37" s="72"/>
      <c r="F37" s="72"/>
      <c r="G37" s="72"/>
      <c r="H37" s="72"/>
      <c r="I37" s="71"/>
      <c r="J37" s="71"/>
      <c r="K37" s="71"/>
      <c r="L37" s="71"/>
      <c r="M37" s="71"/>
      <c r="N37" s="72"/>
      <c r="O37" s="72"/>
      <c r="P37" s="101"/>
    </row>
    <row r="38" spans="2:16" ht="16.5" customHeight="1" x14ac:dyDescent="0.25">
      <c r="B38" s="71" t="s">
        <v>191</v>
      </c>
      <c r="C38" s="72"/>
      <c r="D38" s="72"/>
      <c r="E38" s="72"/>
      <c r="F38" s="72"/>
      <c r="G38" s="72"/>
      <c r="H38" s="72"/>
      <c r="I38" s="71"/>
      <c r="J38" s="71"/>
      <c r="K38" s="71"/>
      <c r="L38" s="71"/>
      <c r="M38" s="71"/>
      <c r="N38" s="72"/>
      <c r="O38" s="72"/>
      <c r="P38" s="101"/>
    </row>
    <row r="39" spans="2:16" ht="12.75" customHeight="1" thickBot="1" x14ac:dyDescent="0.3">
      <c r="C39" s="87"/>
      <c r="E39" s="87"/>
      <c r="F39" s="87"/>
      <c r="G39" s="87"/>
      <c r="H39" s="87"/>
      <c r="N39" s="87"/>
      <c r="O39" s="87"/>
      <c r="P39" s="87"/>
    </row>
    <row r="40" spans="2:16" ht="39.75" customHeight="1" x14ac:dyDescent="0.25">
      <c r="B40" s="90" t="s">
        <v>131</v>
      </c>
      <c r="C40" s="91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</row>
    <row r="41" spans="2:16" ht="40.5" customHeight="1" x14ac:dyDescent="0.25">
      <c r="B41" s="92" t="s">
        <v>132</v>
      </c>
      <c r="C41" s="93"/>
      <c r="E41" s="8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</row>
    <row r="42" spans="2:16" ht="39.75" customHeight="1" x14ac:dyDescent="0.25">
      <c r="B42" s="92" t="s">
        <v>133</v>
      </c>
      <c r="C42" s="93"/>
      <c r="E42" s="84"/>
      <c r="F42" s="87"/>
      <c r="G42" s="87"/>
      <c r="H42" s="87"/>
      <c r="J42" s="87"/>
      <c r="K42" s="87"/>
      <c r="L42" s="87"/>
      <c r="M42" s="87"/>
      <c r="N42" s="87"/>
      <c r="O42" s="87"/>
      <c r="P42" s="87"/>
    </row>
    <row r="43" spans="2:16" ht="39.75" customHeight="1" x14ac:dyDescent="0.25">
      <c r="B43" s="123" t="s">
        <v>168</v>
      </c>
      <c r="C43" s="93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</row>
    <row r="44" spans="2:16" ht="39.75" customHeight="1" thickBot="1" x14ac:dyDescent="0.3">
      <c r="B44" s="124"/>
      <c r="C44" s="94" t="s">
        <v>156</v>
      </c>
      <c r="D44" s="95">
        <v>2</v>
      </c>
      <c r="E44" s="86" t="s">
        <v>99</v>
      </c>
      <c r="G44" s="87"/>
      <c r="H44" s="87"/>
      <c r="I44" s="87"/>
      <c r="J44" s="87"/>
      <c r="K44" s="87"/>
      <c r="L44" s="87"/>
      <c r="M44" s="87"/>
      <c r="N44" s="87"/>
      <c r="O44" s="87"/>
      <c r="P44" s="87"/>
    </row>
    <row r="45" spans="2:16" x14ac:dyDescent="0.25"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</row>
    <row r="46" spans="2:16" x14ac:dyDescent="0.25"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</row>
    <row r="47" spans="2:16" ht="32.25" customHeight="1" x14ac:dyDescent="0.25">
      <c r="B47" s="109" t="s">
        <v>173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72"/>
      <c r="O47" s="87"/>
      <c r="P47" s="87"/>
    </row>
    <row r="48" spans="2:16" ht="22.5" customHeight="1" thickBot="1" x14ac:dyDescent="0.3">
      <c r="B48" s="109" t="s">
        <v>204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72"/>
      <c r="O48" s="87"/>
      <c r="P48" s="87"/>
    </row>
    <row r="49" spans="2:18" ht="22.5" customHeight="1" x14ac:dyDescent="0.25">
      <c r="B49" s="113" t="s">
        <v>201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5"/>
      <c r="O49" s="87"/>
      <c r="P49" s="87"/>
    </row>
    <row r="50" spans="2:18" ht="22.5" customHeight="1" x14ac:dyDescent="0.25">
      <c r="B50" s="116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8"/>
      <c r="O50" s="87"/>
      <c r="P50" s="87"/>
    </row>
    <row r="51" spans="2:18" ht="22.5" customHeight="1" x14ac:dyDescent="0.25"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8"/>
      <c r="O51" s="87"/>
      <c r="P51" s="87"/>
    </row>
    <row r="52" spans="2:18" ht="22.5" customHeight="1" x14ac:dyDescent="0.25">
      <c r="B52" s="116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8"/>
      <c r="O52" s="87"/>
      <c r="P52" s="87"/>
    </row>
    <row r="53" spans="2:18" ht="22.5" customHeight="1" x14ac:dyDescent="0.25">
      <c r="B53" s="116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8"/>
      <c r="O53" s="87"/>
      <c r="P53" s="87"/>
    </row>
    <row r="54" spans="2:18" ht="22.5" customHeight="1" thickBot="1" x14ac:dyDescent="0.3">
      <c r="B54" s="119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1"/>
      <c r="O54" s="87"/>
      <c r="P54" s="87"/>
    </row>
    <row r="55" spans="2:18" x14ac:dyDescent="0.25">
      <c r="C55" s="33"/>
      <c r="D55" s="84"/>
    </row>
    <row r="56" spans="2:18" x14ac:dyDescent="0.25">
      <c r="B56" s="70" t="s">
        <v>194</v>
      </c>
      <c r="C56" s="70"/>
      <c r="D56" s="70"/>
      <c r="E56" s="70"/>
      <c r="F56" s="70"/>
      <c r="G56" s="70"/>
      <c r="H56" s="70"/>
    </row>
    <row r="57" spans="2:18" x14ac:dyDescent="0.25">
      <c r="B57" s="70" t="s">
        <v>193</v>
      </c>
      <c r="C57" s="70"/>
      <c r="D57" s="70"/>
      <c r="E57" s="70"/>
      <c r="F57" s="70"/>
      <c r="G57" s="70"/>
      <c r="H57" s="70"/>
    </row>
    <row r="58" spans="2:18" x14ac:dyDescent="0.25">
      <c r="B58" s="70"/>
      <c r="C58" s="70"/>
      <c r="D58" s="70"/>
      <c r="E58" s="70"/>
      <c r="F58" s="70"/>
      <c r="G58" s="70"/>
      <c r="H58" s="70"/>
    </row>
    <row r="59" spans="2:18" x14ac:dyDescent="0.25">
      <c r="B59" s="109" t="s">
        <v>200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71"/>
      <c r="O59" s="71"/>
      <c r="P59" s="71"/>
      <c r="Q59" s="71"/>
      <c r="R59" s="71"/>
    </row>
    <row r="60" spans="2:18" ht="22.5" customHeight="1" x14ac:dyDescent="0.25">
      <c r="B60" s="71" t="s">
        <v>203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</row>
    <row r="61" spans="2:18" x14ac:dyDescent="0.25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</row>
    <row r="62" spans="2:18" x14ac:dyDescent="0.25">
      <c r="B62" s="71" t="s">
        <v>180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</row>
    <row r="63" spans="2:18" ht="18" customHeight="1" x14ac:dyDescent="0.25">
      <c r="B63" s="109" t="s">
        <v>181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71"/>
      <c r="O63" s="71"/>
      <c r="P63" s="71"/>
      <c r="Q63" s="71"/>
      <c r="R63" s="71"/>
    </row>
    <row r="64" spans="2:18" ht="18.7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</sheetData>
  <sheetProtection algorithmName="SHA-512" hashValue="Tx3zy+meokmyvPiPHf6PPGOqd/Ig8I9L5WK1O/Dp1q2QzM2Z46RNHzDuCL+NaFJtoZR6TLYtswJlY5zn7IyL9g==" saltValue="pU6KY+Uk2c76SBgnMaLEZw==" spinCount="100000" sheet="1" objects="1" scenarios="1"/>
  <protectedRanges>
    <protectedRange sqref="C13:N14 G17:H17 C21:D21 D25:F25 C40:C43 D44 B49:N54" name="Rozstęp1"/>
  </protectedRanges>
  <mergeCells count="11">
    <mergeCell ref="C20:D20"/>
    <mergeCell ref="C21:D21"/>
    <mergeCell ref="B43:B44"/>
    <mergeCell ref="B25:C25"/>
    <mergeCell ref="G17:H17"/>
    <mergeCell ref="B63:M63"/>
    <mergeCell ref="B47:M47"/>
    <mergeCell ref="B48:M48"/>
    <mergeCell ref="D25:F25"/>
    <mergeCell ref="B49:N54"/>
    <mergeCell ref="B59:M59"/>
  </mergeCells>
  <dataValidations count="2">
    <dataValidation type="list" allowBlank="1" showInputMessage="1" showErrorMessage="1" sqref="C21:C22 C24 D25:F25" xr:uid="{00000000-0002-0000-0000-000000000000}">
      <formula1>wybór</formula1>
    </dataValidation>
    <dataValidation type="list" allowBlank="1" showInputMessage="1" showErrorMessage="1" sqref="D44" xr:uid="{00000000-0002-0000-0000-000001000000}">
      <formula1>kwartały</formula1>
    </dataValidation>
  </dataValidations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showGridLines="0" zoomScale="70" zoomScaleNormal="70" workbookViewId="0">
      <pane ySplit="6" topLeftCell="A7" activePane="bottomLeft" state="frozen"/>
      <selection activeCell="S35" sqref="S35"/>
      <selection pane="bottomLeft" activeCell="F10" sqref="F10"/>
    </sheetView>
  </sheetViews>
  <sheetFormatPr defaultRowHeight="15" x14ac:dyDescent="0.25"/>
  <cols>
    <col min="1" max="1" width="49" style="35" customWidth="1"/>
    <col min="2" max="12" width="15.7109375" style="33" customWidth="1"/>
    <col min="13" max="17" width="15.7109375" style="4" customWidth="1"/>
    <col min="18" max="16384" width="9.140625" style="4"/>
  </cols>
  <sheetData>
    <row r="1" spans="1:18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8" x14ac:dyDescent="0.25">
      <c r="A2" s="14" t="s">
        <v>1</v>
      </c>
      <c r="B2" s="15">
        <f>'Informacje podstawowe'!C13</f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8" x14ac:dyDescent="0.25">
      <c r="A3" s="14" t="s">
        <v>174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8" ht="18.75" customHeight="1" x14ac:dyDescent="0.25">
      <c r="A4" s="130" t="s">
        <v>2</v>
      </c>
      <c r="B4" s="137" t="s">
        <v>3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18" ht="15" customHeight="1" x14ac:dyDescent="0.25">
      <c r="A5" s="131"/>
      <c r="B5" s="18" t="s">
        <v>90</v>
      </c>
      <c r="C5" s="18" t="s">
        <v>5</v>
      </c>
      <c r="D5" s="18" t="s">
        <v>91</v>
      </c>
      <c r="E5" s="18" t="s">
        <v>7</v>
      </c>
      <c r="F5" s="18" t="s">
        <v>6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18" t="s">
        <v>195</v>
      </c>
      <c r="N5" s="18" t="s">
        <v>196</v>
      </c>
      <c r="O5" s="18" t="s">
        <v>197</v>
      </c>
      <c r="P5" s="18" t="s">
        <v>198</v>
      </c>
      <c r="Q5" s="18" t="s">
        <v>199</v>
      </c>
    </row>
    <row r="6" spans="1:18" x14ac:dyDescent="0.25">
      <c r="A6" s="132"/>
      <c r="B6" s="19">
        <f>'Informacje podstawowe'!C40</f>
        <v>0</v>
      </c>
      <c r="C6" s="19">
        <f>'Informacje podstawowe'!C41</f>
        <v>0</v>
      </c>
      <c r="D6" s="19">
        <f>'Informacje podstawowe'!C42</f>
        <v>0</v>
      </c>
      <c r="E6" s="19">
        <f>'Informacje podstawowe'!C43</f>
        <v>0</v>
      </c>
      <c r="F6" s="20" t="s">
        <v>183</v>
      </c>
      <c r="G6" s="20" t="s">
        <v>183</v>
      </c>
      <c r="H6" s="20" t="s">
        <v>183</v>
      </c>
      <c r="I6" s="20" t="s">
        <v>183</v>
      </c>
      <c r="J6" s="20" t="s">
        <v>183</v>
      </c>
      <c r="K6" s="20" t="s">
        <v>183</v>
      </c>
      <c r="L6" s="20" t="s">
        <v>183</v>
      </c>
      <c r="M6" s="20" t="s">
        <v>183</v>
      </c>
      <c r="N6" s="20" t="s">
        <v>183</v>
      </c>
      <c r="O6" s="20" t="s">
        <v>183</v>
      </c>
      <c r="P6" s="20" t="s">
        <v>183</v>
      </c>
      <c r="Q6" s="20"/>
    </row>
    <row r="7" spans="1:18" x14ac:dyDescent="0.25">
      <c r="A7" s="21" t="s">
        <v>4</v>
      </c>
      <c r="B7" s="135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07"/>
    </row>
    <row r="8" spans="1:18" x14ac:dyDescent="0.25">
      <c r="A8" s="22" t="s">
        <v>14</v>
      </c>
      <c r="B8" s="50">
        <f>B9+B10+B16</f>
        <v>0</v>
      </c>
      <c r="C8" s="50">
        <f>C9+C10+C16</f>
        <v>0</v>
      </c>
      <c r="D8" s="50">
        <f>D9+D10+D16</f>
        <v>0</v>
      </c>
      <c r="E8" s="50">
        <f>E9+E10+E16</f>
        <v>0</v>
      </c>
      <c r="F8" s="50">
        <f>F9+F10+F16</f>
        <v>0</v>
      </c>
      <c r="G8" s="50">
        <f t="shared" ref="G8:L8" si="0">G9+G10+G16</f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0">
        <f t="shared" si="0"/>
        <v>0</v>
      </c>
      <c r="M8" s="50">
        <f t="shared" ref="M8:Q8" si="1">M9+M10+M16</f>
        <v>0</v>
      </c>
      <c r="N8" s="50">
        <f t="shared" si="1"/>
        <v>0</v>
      </c>
      <c r="O8" s="50">
        <f t="shared" si="1"/>
        <v>0</v>
      </c>
      <c r="P8" s="50">
        <f t="shared" si="1"/>
        <v>0</v>
      </c>
      <c r="Q8" s="102">
        <f t="shared" si="1"/>
        <v>0</v>
      </c>
      <c r="R8" s="107"/>
    </row>
    <row r="9" spans="1:18" x14ac:dyDescent="0.25">
      <c r="A9" s="23" t="s">
        <v>15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103"/>
      <c r="R9" s="107"/>
    </row>
    <row r="10" spans="1:18" x14ac:dyDescent="0.25">
      <c r="A10" s="24" t="s">
        <v>16</v>
      </c>
      <c r="B10" s="50">
        <f>SUM(B11:B15)</f>
        <v>0</v>
      </c>
      <c r="C10" s="50">
        <f t="shared" ref="C10:L10" si="2">SUM(C11:C15)</f>
        <v>0</v>
      </c>
      <c r="D10" s="50">
        <f t="shared" si="2"/>
        <v>0</v>
      </c>
      <c r="E10" s="50">
        <f t="shared" si="2"/>
        <v>0</v>
      </c>
      <c r="F10" s="50">
        <f t="shared" si="2"/>
        <v>0</v>
      </c>
      <c r="G10" s="50">
        <f t="shared" si="2"/>
        <v>0</v>
      </c>
      <c r="H10" s="50">
        <f t="shared" si="2"/>
        <v>0</v>
      </c>
      <c r="I10" s="50">
        <f t="shared" si="2"/>
        <v>0</v>
      </c>
      <c r="J10" s="50">
        <f t="shared" si="2"/>
        <v>0</v>
      </c>
      <c r="K10" s="50">
        <f t="shared" si="2"/>
        <v>0</v>
      </c>
      <c r="L10" s="50">
        <f t="shared" si="2"/>
        <v>0</v>
      </c>
      <c r="M10" s="50">
        <f t="shared" ref="M10:Q10" si="3">SUM(M11:M15)</f>
        <v>0</v>
      </c>
      <c r="N10" s="50">
        <f t="shared" si="3"/>
        <v>0</v>
      </c>
      <c r="O10" s="50">
        <f t="shared" si="3"/>
        <v>0</v>
      </c>
      <c r="P10" s="50">
        <f t="shared" si="3"/>
        <v>0</v>
      </c>
      <c r="Q10" s="102">
        <f t="shared" si="3"/>
        <v>0</v>
      </c>
      <c r="R10" s="107"/>
    </row>
    <row r="11" spans="1:18" x14ac:dyDescent="0.25">
      <c r="A11" s="23" t="s">
        <v>17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103"/>
      <c r="R11" s="107"/>
    </row>
    <row r="12" spans="1:18" x14ac:dyDescent="0.25">
      <c r="A12" s="23" t="s">
        <v>18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103"/>
      <c r="R12" s="107"/>
    </row>
    <row r="13" spans="1:18" x14ac:dyDescent="0.25">
      <c r="A13" s="23" t="s">
        <v>19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103"/>
      <c r="R13" s="107"/>
    </row>
    <row r="14" spans="1:18" x14ac:dyDescent="0.25">
      <c r="A14" s="23" t="s">
        <v>20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103"/>
      <c r="R14" s="107"/>
    </row>
    <row r="15" spans="1:18" x14ac:dyDescent="0.25">
      <c r="A15" s="23" t="s">
        <v>21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03"/>
      <c r="R15" s="107"/>
    </row>
    <row r="16" spans="1:18" x14ac:dyDescent="0.25">
      <c r="A16" s="25" t="s">
        <v>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103"/>
      <c r="R16" s="107"/>
    </row>
    <row r="17" spans="1:18" x14ac:dyDescent="0.25">
      <c r="A17" s="26" t="s">
        <v>23</v>
      </c>
      <c r="B17" s="53"/>
      <c r="C17" s="51"/>
      <c r="D17" s="51"/>
      <c r="E17" s="51"/>
      <c r="F17" s="51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104"/>
      <c r="R17" s="107"/>
    </row>
    <row r="18" spans="1:18" x14ac:dyDescent="0.25">
      <c r="A18" s="22" t="s">
        <v>24</v>
      </c>
      <c r="B18" s="50">
        <f>B19+B20+B22+B24</f>
        <v>0</v>
      </c>
      <c r="C18" s="50">
        <f t="shared" ref="C18:L18" si="4">C19+C20+C22+C24</f>
        <v>0</v>
      </c>
      <c r="D18" s="50">
        <f t="shared" si="4"/>
        <v>0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0</v>
      </c>
      <c r="J18" s="50">
        <f t="shared" si="4"/>
        <v>0</v>
      </c>
      <c r="K18" s="50">
        <f t="shared" si="4"/>
        <v>0</v>
      </c>
      <c r="L18" s="50">
        <f t="shared" si="4"/>
        <v>0</v>
      </c>
      <c r="M18" s="50">
        <f t="shared" ref="M18:Q18" si="5">M19+M20+M22+M24</f>
        <v>0</v>
      </c>
      <c r="N18" s="50">
        <f t="shared" si="5"/>
        <v>0</v>
      </c>
      <c r="O18" s="50">
        <f t="shared" si="5"/>
        <v>0</v>
      </c>
      <c r="P18" s="50">
        <f t="shared" si="5"/>
        <v>0</v>
      </c>
      <c r="Q18" s="102">
        <f t="shared" si="5"/>
        <v>0</v>
      </c>
      <c r="R18" s="107"/>
    </row>
    <row r="19" spans="1:18" x14ac:dyDescent="0.25">
      <c r="A19" s="25" t="s">
        <v>25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103"/>
      <c r="R19" s="107"/>
    </row>
    <row r="20" spans="1:18" x14ac:dyDescent="0.25">
      <c r="A20" s="25" t="s">
        <v>26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103"/>
      <c r="R20" s="107"/>
    </row>
    <row r="21" spans="1:18" x14ac:dyDescent="0.25">
      <c r="A21" s="27" t="s">
        <v>140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103"/>
      <c r="R21" s="107"/>
    </row>
    <row r="22" spans="1:18" x14ac:dyDescent="0.25">
      <c r="A22" s="25" t="s">
        <v>27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103"/>
      <c r="R22" s="107"/>
    </row>
    <row r="23" spans="1:18" x14ac:dyDescent="0.25">
      <c r="A23" s="26" t="s">
        <v>172</v>
      </c>
      <c r="B23" s="51"/>
      <c r="C23" s="51"/>
      <c r="D23" s="51"/>
      <c r="E23" s="51"/>
      <c r="F23" s="51"/>
      <c r="G23" s="51"/>
      <c r="H23" s="53"/>
      <c r="I23" s="53"/>
      <c r="J23" s="53"/>
      <c r="K23" s="53"/>
      <c r="L23" s="53"/>
      <c r="M23" s="53"/>
      <c r="N23" s="53"/>
      <c r="O23" s="53"/>
      <c r="P23" s="53"/>
      <c r="Q23" s="104"/>
      <c r="R23" s="107"/>
    </row>
    <row r="24" spans="1:18" x14ac:dyDescent="0.25">
      <c r="A24" s="25" t="s">
        <v>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103"/>
      <c r="R24" s="107"/>
    </row>
    <row r="25" spans="1:18" x14ac:dyDescent="0.25">
      <c r="A25" s="28" t="s">
        <v>29</v>
      </c>
      <c r="B25" s="51"/>
      <c r="C25" s="51"/>
      <c r="D25" s="51"/>
      <c r="E25" s="51"/>
      <c r="F25" s="51"/>
      <c r="G25" s="51"/>
      <c r="H25" s="53"/>
      <c r="I25" s="53"/>
      <c r="J25" s="53"/>
      <c r="K25" s="53"/>
      <c r="L25" s="53"/>
      <c r="M25" s="53"/>
      <c r="N25" s="53"/>
      <c r="O25" s="53"/>
      <c r="P25" s="53"/>
      <c r="Q25" s="104"/>
      <c r="R25" s="107"/>
    </row>
    <row r="26" spans="1:18" x14ac:dyDescent="0.25">
      <c r="A26" s="29" t="s">
        <v>165</v>
      </c>
      <c r="B26" s="51"/>
      <c r="C26" s="51"/>
      <c r="D26" s="51"/>
      <c r="E26" s="51"/>
      <c r="F26" s="51"/>
      <c r="G26" s="51"/>
      <c r="H26" s="53"/>
      <c r="I26" s="53"/>
      <c r="J26" s="53"/>
      <c r="K26" s="53"/>
      <c r="L26" s="53"/>
      <c r="M26" s="53"/>
      <c r="N26" s="53"/>
      <c r="O26" s="53"/>
      <c r="P26" s="53"/>
      <c r="Q26" s="104"/>
      <c r="R26" s="107"/>
    </row>
    <row r="27" spans="1:18" x14ac:dyDescent="0.25">
      <c r="A27" s="29" t="s">
        <v>166</v>
      </c>
      <c r="B27" s="51"/>
      <c r="C27" s="51"/>
      <c r="D27" s="51"/>
      <c r="E27" s="51"/>
      <c r="F27" s="51"/>
      <c r="G27" s="51"/>
      <c r="H27" s="53"/>
      <c r="I27" s="53"/>
      <c r="J27" s="53"/>
      <c r="K27" s="53"/>
      <c r="L27" s="53"/>
      <c r="M27" s="53"/>
      <c r="N27" s="53"/>
      <c r="O27" s="53"/>
      <c r="P27" s="53"/>
      <c r="Q27" s="104"/>
      <c r="R27" s="107"/>
    </row>
    <row r="28" spans="1:18" x14ac:dyDescent="0.25">
      <c r="A28" s="22" t="s">
        <v>30</v>
      </c>
      <c r="B28" s="50">
        <f>B18+B8+B26+B27</f>
        <v>0</v>
      </c>
      <c r="C28" s="50">
        <f t="shared" ref="C28:L28" si="6">C18+C8+C26+C27</f>
        <v>0</v>
      </c>
      <c r="D28" s="50">
        <f t="shared" si="6"/>
        <v>0</v>
      </c>
      <c r="E28" s="50">
        <f t="shared" si="6"/>
        <v>0</v>
      </c>
      <c r="F28" s="50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50">
        <f t="shared" si="6"/>
        <v>0</v>
      </c>
      <c r="K28" s="50">
        <f t="shared" si="6"/>
        <v>0</v>
      </c>
      <c r="L28" s="50">
        <f t="shared" si="6"/>
        <v>0</v>
      </c>
      <c r="M28" s="50">
        <f t="shared" ref="M28:Q28" si="7">M18+M8+M26+M27</f>
        <v>0</v>
      </c>
      <c r="N28" s="50">
        <f t="shared" si="7"/>
        <v>0</v>
      </c>
      <c r="O28" s="50">
        <f t="shared" si="7"/>
        <v>0</v>
      </c>
      <c r="P28" s="50">
        <f t="shared" si="7"/>
        <v>0</v>
      </c>
      <c r="Q28" s="102">
        <f t="shared" si="7"/>
        <v>0</v>
      </c>
      <c r="R28" s="107"/>
    </row>
    <row r="29" spans="1:18" x14ac:dyDescent="0.25">
      <c r="A29" s="21" t="s">
        <v>31</v>
      </c>
      <c r="B29" s="133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07"/>
    </row>
    <row r="30" spans="1:18" x14ac:dyDescent="0.25">
      <c r="A30" s="29" t="s">
        <v>32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103"/>
      <c r="R30" s="107"/>
    </row>
    <row r="31" spans="1:18" x14ac:dyDescent="0.25">
      <c r="A31" s="30" t="s">
        <v>138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103"/>
      <c r="R31" s="107"/>
    </row>
    <row r="32" spans="1:18" x14ac:dyDescent="0.25">
      <c r="A32" s="31" t="s">
        <v>139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103"/>
      <c r="R32" s="107"/>
    </row>
    <row r="33" spans="1:18" ht="24" x14ac:dyDescent="0.25">
      <c r="A33" s="22" t="s">
        <v>33</v>
      </c>
      <c r="B33" s="50">
        <f t="shared" ref="B33:G33" si="8">B34+B35+B38+B42</f>
        <v>0</v>
      </c>
      <c r="C33" s="50">
        <f t="shared" si="8"/>
        <v>0</v>
      </c>
      <c r="D33" s="50">
        <f t="shared" si="8"/>
        <v>0</v>
      </c>
      <c r="E33" s="50">
        <f t="shared" si="8"/>
        <v>0</v>
      </c>
      <c r="F33" s="50">
        <f t="shared" si="8"/>
        <v>0</v>
      </c>
      <c r="G33" s="50">
        <f t="shared" si="8"/>
        <v>0</v>
      </c>
      <c r="H33" s="50">
        <f t="shared" ref="H33:L33" si="9">H34+H35+H38+H42</f>
        <v>0</v>
      </c>
      <c r="I33" s="50">
        <f t="shared" si="9"/>
        <v>0</v>
      </c>
      <c r="J33" s="50">
        <f t="shared" si="9"/>
        <v>0</v>
      </c>
      <c r="K33" s="50">
        <f t="shared" si="9"/>
        <v>0</v>
      </c>
      <c r="L33" s="50">
        <f t="shared" si="9"/>
        <v>0</v>
      </c>
      <c r="M33" s="50">
        <f t="shared" ref="M33:Q33" si="10">M34+M35+M38+M42</f>
        <v>0</v>
      </c>
      <c r="N33" s="50">
        <f t="shared" si="10"/>
        <v>0</v>
      </c>
      <c r="O33" s="50">
        <f t="shared" si="10"/>
        <v>0</v>
      </c>
      <c r="P33" s="50">
        <f t="shared" si="10"/>
        <v>0</v>
      </c>
      <c r="Q33" s="102">
        <f t="shared" si="10"/>
        <v>0</v>
      </c>
      <c r="R33" s="107"/>
    </row>
    <row r="34" spans="1:18" x14ac:dyDescent="0.25">
      <c r="A34" s="25" t="s">
        <v>34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103"/>
      <c r="R34" s="107"/>
    </row>
    <row r="35" spans="1:18" x14ac:dyDescent="0.25">
      <c r="A35" s="24" t="s">
        <v>35</v>
      </c>
      <c r="B35" s="50">
        <f>B36+B37</f>
        <v>0</v>
      </c>
      <c r="C35" s="50">
        <f t="shared" ref="C35:L35" si="11">C36+C37</f>
        <v>0</v>
      </c>
      <c r="D35" s="50">
        <f t="shared" si="11"/>
        <v>0</v>
      </c>
      <c r="E35" s="50">
        <f t="shared" si="11"/>
        <v>0</v>
      </c>
      <c r="F35" s="50">
        <f t="shared" si="11"/>
        <v>0</v>
      </c>
      <c r="G35" s="50">
        <f t="shared" si="11"/>
        <v>0</v>
      </c>
      <c r="H35" s="50">
        <f t="shared" si="11"/>
        <v>0</v>
      </c>
      <c r="I35" s="50">
        <f t="shared" si="11"/>
        <v>0</v>
      </c>
      <c r="J35" s="50">
        <f t="shared" si="11"/>
        <v>0</v>
      </c>
      <c r="K35" s="50">
        <f t="shared" si="11"/>
        <v>0</v>
      </c>
      <c r="L35" s="50">
        <f t="shared" si="11"/>
        <v>0</v>
      </c>
      <c r="M35" s="50">
        <f t="shared" ref="M35:Q35" si="12">M36+M37</f>
        <v>0</v>
      </c>
      <c r="N35" s="50">
        <f t="shared" si="12"/>
        <v>0</v>
      </c>
      <c r="O35" s="50">
        <f t="shared" si="12"/>
        <v>0</v>
      </c>
      <c r="P35" s="50">
        <f t="shared" si="12"/>
        <v>0</v>
      </c>
      <c r="Q35" s="102">
        <f t="shared" si="12"/>
        <v>0</v>
      </c>
      <c r="R35" s="107"/>
    </row>
    <row r="36" spans="1:18" x14ac:dyDescent="0.25">
      <c r="A36" s="23" t="s">
        <v>36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103"/>
      <c r="R36" s="107"/>
    </row>
    <row r="37" spans="1:18" x14ac:dyDescent="0.25">
      <c r="A37" s="23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103"/>
      <c r="R37" s="107"/>
    </row>
    <row r="38" spans="1:18" x14ac:dyDescent="0.25">
      <c r="A38" s="24" t="s">
        <v>142</v>
      </c>
      <c r="B38" s="50">
        <f>B39+B40+B41</f>
        <v>0</v>
      </c>
      <c r="C38" s="50">
        <f t="shared" ref="C38:L38" si="13">C39+C40+C41</f>
        <v>0</v>
      </c>
      <c r="D38" s="50">
        <f t="shared" si="13"/>
        <v>0</v>
      </c>
      <c r="E38" s="50">
        <f t="shared" si="13"/>
        <v>0</v>
      </c>
      <c r="F38" s="50">
        <f t="shared" si="13"/>
        <v>0</v>
      </c>
      <c r="G38" s="50">
        <f t="shared" si="13"/>
        <v>0</v>
      </c>
      <c r="H38" s="50">
        <f t="shared" si="13"/>
        <v>0</v>
      </c>
      <c r="I38" s="50">
        <f t="shared" si="13"/>
        <v>0</v>
      </c>
      <c r="J38" s="50">
        <f t="shared" si="13"/>
        <v>0</v>
      </c>
      <c r="K38" s="50">
        <f t="shared" si="13"/>
        <v>0</v>
      </c>
      <c r="L38" s="50">
        <f t="shared" si="13"/>
        <v>0</v>
      </c>
      <c r="M38" s="50">
        <f t="shared" ref="M38:Q38" si="14">M39+M40+M41</f>
        <v>0</v>
      </c>
      <c r="N38" s="50">
        <f t="shared" si="14"/>
        <v>0</v>
      </c>
      <c r="O38" s="50">
        <f t="shared" si="14"/>
        <v>0</v>
      </c>
      <c r="P38" s="50">
        <f t="shared" si="14"/>
        <v>0</v>
      </c>
      <c r="Q38" s="102">
        <f t="shared" si="14"/>
        <v>0</v>
      </c>
      <c r="R38" s="107"/>
    </row>
    <row r="39" spans="1:18" x14ac:dyDescent="0.25">
      <c r="A39" s="23" t="s">
        <v>135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103"/>
      <c r="R39" s="107"/>
    </row>
    <row r="40" spans="1:18" x14ac:dyDescent="0.25">
      <c r="A40" s="23" t="s">
        <v>136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103"/>
      <c r="R40" s="107"/>
    </row>
    <row r="41" spans="1:18" x14ac:dyDescent="0.25">
      <c r="A41" s="23" t="s">
        <v>137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103"/>
      <c r="R41" s="107"/>
    </row>
    <row r="42" spans="1:18" x14ac:dyDescent="0.25">
      <c r="A42" s="25" t="s">
        <v>38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103"/>
      <c r="R42" s="107"/>
    </row>
    <row r="43" spans="1:18" x14ac:dyDescent="0.25">
      <c r="A43" s="32" t="s">
        <v>39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105"/>
      <c r="R43" s="107"/>
    </row>
    <row r="44" spans="1:18" x14ac:dyDescent="0.25">
      <c r="A44" s="22" t="s">
        <v>141</v>
      </c>
      <c r="B44" s="55">
        <f>B30+B33</f>
        <v>0</v>
      </c>
      <c r="C44" s="55">
        <f t="shared" ref="C44:L44" si="15">C30+C33</f>
        <v>0</v>
      </c>
      <c r="D44" s="55">
        <f t="shared" si="15"/>
        <v>0</v>
      </c>
      <c r="E44" s="55">
        <f t="shared" si="15"/>
        <v>0</v>
      </c>
      <c r="F44" s="55">
        <f t="shared" si="15"/>
        <v>0</v>
      </c>
      <c r="G44" s="55">
        <f t="shared" si="15"/>
        <v>0</v>
      </c>
      <c r="H44" s="55">
        <f t="shared" si="15"/>
        <v>0</v>
      </c>
      <c r="I44" s="55">
        <f t="shared" si="15"/>
        <v>0</v>
      </c>
      <c r="J44" s="55">
        <f t="shared" si="15"/>
        <v>0</v>
      </c>
      <c r="K44" s="55">
        <f t="shared" si="15"/>
        <v>0</v>
      </c>
      <c r="L44" s="55">
        <f t="shared" si="15"/>
        <v>0</v>
      </c>
      <c r="M44" s="55">
        <f t="shared" ref="M44:Q44" si="16">M30+M33</f>
        <v>0</v>
      </c>
      <c r="N44" s="55">
        <f t="shared" si="16"/>
        <v>0</v>
      </c>
      <c r="O44" s="55">
        <f t="shared" si="16"/>
        <v>0</v>
      </c>
      <c r="P44" s="55">
        <f t="shared" si="16"/>
        <v>0</v>
      </c>
      <c r="Q44" s="106">
        <f t="shared" si="16"/>
        <v>0</v>
      </c>
      <c r="R44" s="107"/>
    </row>
    <row r="45" spans="1:18" x14ac:dyDescent="0.25">
      <c r="A45" s="4"/>
      <c r="B45" s="108">
        <f>B28-B44</f>
        <v>0</v>
      </c>
      <c r="C45" s="108">
        <f t="shared" ref="C45:Q45" si="17">C28-C44</f>
        <v>0</v>
      </c>
      <c r="D45" s="108">
        <f t="shared" si="17"/>
        <v>0</v>
      </c>
      <c r="E45" s="108">
        <f t="shared" si="17"/>
        <v>0</v>
      </c>
      <c r="F45" s="108">
        <f t="shared" si="17"/>
        <v>0</v>
      </c>
      <c r="G45" s="108">
        <f t="shared" si="17"/>
        <v>0</v>
      </c>
      <c r="H45" s="108">
        <f t="shared" si="17"/>
        <v>0</v>
      </c>
      <c r="I45" s="108">
        <f t="shared" si="17"/>
        <v>0</v>
      </c>
      <c r="J45" s="108">
        <f t="shared" si="17"/>
        <v>0</v>
      </c>
      <c r="K45" s="108">
        <f t="shared" si="17"/>
        <v>0</v>
      </c>
      <c r="L45" s="108">
        <f t="shared" si="17"/>
        <v>0</v>
      </c>
      <c r="M45" s="108">
        <f t="shared" si="17"/>
        <v>0</v>
      </c>
      <c r="N45" s="108">
        <f t="shared" si="17"/>
        <v>0</v>
      </c>
      <c r="O45" s="108">
        <f t="shared" si="17"/>
        <v>0</v>
      </c>
      <c r="P45" s="108">
        <f t="shared" si="17"/>
        <v>0</v>
      </c>
      <c r="Q45" s="108">
        <f t="shared" si="17"/>
        <v>0</v>
      </c>
    </row>
    <row r="46" spans="1:18" x14ac:dyDescent="0.25">
      <c r="A46" s="34"/>
      <c r="B46" s="4"/>
      <c r="C46" s="4"/>
    </row>
    <row r="47" spans="1:18" x14ac:dyDescent="0.25">
      <c r="A47" s="4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50" spans="1:2" x14ac:dyDescent="0.25">
      <c r="A50" s="36"/>
      <c r="B50" s="35"/>
    </row>
    <row r="51" spans="1:2" x14ac:dyDescent="0.25">
      <c r="A51" s="36"/>
    </row>
    <row r="52" spans="1:2" x14ac:dyDescent="0.25">
      <c r="A52" s="36"/>
    </row>
    <row r="54" spans="1:2" x14ac:dyDescent="0.25">
      <c r="A54" s="33"/>
    </row>
  </sheetData>
  <sheetProtection password="D116" sheet="1" objects="1" scenarios="1"/>
  <protectedRanges>
    <protectedRange sqref="B9:Q9 B11:Q17 B19:Q27 B30:Q32 B34:Q34 B36:Q37 B39:Q43 F6:Q6" name="Rozstęp2"/>
    <protectedRange algorithmName="SHA-512" hashValue="VtBx5/As+xTDttvXH5qoJ9Bp034o69H1JrUmJEJoTVZz0yBQIYNQGuJ90IQZ12PB0DPgzqj8OTJ7C5RNTDoYPA==" saltValue="524h2XbbzFtCFRUsCeuMuA==" spinCount="100000" sqref="B9:Q9 B11:Q17 B19:Q27" name="Rozstęp1_1"/>
  </protectedRanges>
  <mergeCells count="5">
    <mergeCell ref="A1:L1"/>
    <mergeCell ref="A4:A6"/>
    <mergeCell ref="B29:Q29"/>
    <mergeCell ref="B7:Q7"/>
    <mergeCell ref="B4:Q4"/>
  </mergeCells>
  <pageMargins left="0.7" right="0.7" top="0.75" bottom="0.75" header="0.3" footer="0.3"/>
  <pageSetup paperSize="9" scale="4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A11A45F-7929-4E06-BDE4-353FB3EF5202}">
            <xm:f>'Informacje podstawowe'!$C$21="TAK"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A46:XFD52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3"/>
  <sheetViews>
    <sheetView workbookViewId="0">
      <selection activeCell="L29" sqref="L29"/>
    </sheetView>
  </sheetViews>
  <sheetFormatPr defaultRowHeight="15" x14ac:dyDescent="0.25"/>
  <cols>
    <col min="2" max="2" width="10.28515625" style="1" bestFit="1" customWidth="1"/>
    <col min="3" max="10" width="9.140625" style="1"/>
  </cols>
  <sheetData>
    <row r="1" spans="2:10" x14ac:dyDescent="0.25">
      <c r="B1" s="1" t="s">
        <v>88</v>
      </c>
      <c r="D1" s="1" t="s">
        <v>89</v>
      </c>
      <c r="F1" s="1" t="s">
        <v>100</v>
      </c>
      <c r="H1" s="1" t="s">
        <v>101</v>
      </c>
      <c r="J1" s="1" t="s">
        <v>94</v>
      </c>
    </row>
    <row r="3" spans="2:10" x14ac:dyDescent="0.25">
      <c r="B3" s="1">
        <v>1</v>
      </c>
      <c r="D3" s="1">
        <v>2002</v>
      </c>
      <c r="F3" s="1" t="s">
        <v>102</v>
      </c>
      <c r="H3" s="1">
        <v>1</v>
      </c>
      <c r="J3" s="1" t="s">
        <v>92</v>
      </c>
    </row>
    <row r="4" spans="2:10" x14ac:dyDescent="0.25">
      <c r="B4" s="1">
        <v>2</v>
      </c>
      <c r="D4" s="1">
        <v>2003</v>
      </c>
      <c r="F4" s="1" t="s">
        <v>103</v>
      </c>
      <c r="H4" s="1">
        <v>2</v>
      </c>
      <c r="J4" s="1" t="s">
        <v>93</v>
      </c>
    </row>
    <row r="5" spans="2:10" x14ac:dyDescent="0.25">
      <c r="B5" s="1">
        <v>3</v>
      </c>
      <c r="D5" s="1">
        <v>2004</v>
      </c>
      <c r="F5" s="1" t="s">
        <v>104</v>
      </c>
      <c r="H5" s="1">
        <v>3</v>
      </c>
    </row>
    <row r="6" spans="2:10" x14ac:dyDescent="0.25">
      <c r="B6" s="1">
        <v>4</v>
      </c>
      <c r="D6" s="1">
        <v>2005</v>
      </c>
      <c r="F6" s="1" t="s">
        <v>105</v>
      </c>
      <c r="H6" s="1">
        <v>4</v>
      </c>
    </row>
    <row r="7" spans="2:10" x14ac:dyDescent="0.25">
      <c r="D7" s="1">
        <v>2006</v>
      </c>
      <c r="F7" s="1" t="s">
        <v>106</v>
      </c>
      <c r="H7" s="1">
        <v>5</v>
      </c>
    </row>
    <row r="8" spans="2:10" x14ac:dyDescent="0.25">
      <c r="D8" s="1">
        <v>2007</v>
      </c>
      <c r="F8" s="1" t="s">
        <v>107</v>
      </c>
      <c r="H8" s="1">
        <v>6</v>
      </c>
    </row>
    <row r="9" spans="2:10" x14ac:dyDescent="0.25">
      <c r="D9" s="1">
        <v>2008</v>
      </c>
      <c r="F9" s="1" t="s">
        <v>108</v>
      </c>
      <c r="H9" s="1">
        <v>7</v>
      </c>
    </row>
    <row r="10" spans="2:10" x14ac:dyDescent="0.25">
      <c r="D10" s="1">
        <v>2009</v>
      </c>
      <c r="F10" s="1" t="s">
        <v>109</v>
      </c>
      <c r="H10" s="1">
        <v>8</v>
      </c>
    </row>
    <row r="11" spans="2:10" x14ac:dyDescent="0.25">
      <c r="D11" s="1">
        <v>2010</v>
      </c>
      <c r="F11" s="1" t="s">
        <v>110</v>
      </c>
      <c r="H11" s="1">
        <v>9</v>
      </c>
    </row>
    <row r="12" spans="2:10" x14ac:dyDescent="0.25">
      <c r="D12" s="1">
        <v>2011</v>
      </c>
      <c r="F12" s="1" t="s">
        <v>111</v>
      </c>
      <c r="H12" s="1">
        <v>10</v>
      </c>
    </row>
    <row r="13" spans="2:10" x14ac:dyDescent="0.25">
      <c r="D13" s="1">
        <v>2012</v>
      </c>
      <c r="F13" s="1" t="s">
        <v>112</v>
      </c>
      <c r="H13" s="1">
        <v>11</v>
      </c>
    </row>
    <row r="14" spans="2:10" x14ac:dyDescent="0.25">
      <c r="D14" s="1">
        <v>2013</v>
      </c>
      <c r="F14" s="1" t="s">
        <v>113</v>
      </c>
      <c r="H14" s="1">
        <v>12</v>
      </c>
    </row>
    <row r="15" spans="2:10" x14ac:dyDescent="0.25">
      <c r="D15" s="1">
        <v>2014</v>
      </c>
      <c r="H15" s="1">
        <v>13</v>
      </c>
    </row>
    <row r="16" spans="2:10" x14ac:dyDescent="0.25">
      <c r="D16" s="1">
        <v>2015</v>
      </c>
      <c r="H16" s="1">
        <v>14</v>
      </c>
    </row>
    <row r="17" spans="4:8" x14ac:dyDescent="0.25">
      <c r="D17" s="1">
        <v>2016</v>
      </c>
      <c r="H17" s="1">
        <v>15</v>
      </c>
    </row>
    <row r="18" spans="4:8" x14ac:dyDescent="0.25">
      <c r="D18" s="1">
        <v>2017</v>
      </c>
      <c r="H18" s="1">
        <v>16</v>
      </c>
    </row>
    <row r="19" spans="4:8" x14ac:dyDescent="0.25">
      <c r="D19" s="1">
        <v>2018</v>
      </c>
      <c r="H19" s="1">
        <v>17</v>
      </c>
    </row>
    <row r="20" spans="4:8" x14ac:dyDescent="0.25">
      <c r="D20" s="1">
        <v>2019</v>
      </c>
      <c r="H20" s="1">
        <v>18</v>
      </c>
    </row>
    <row r="21" spans="4:8" x14ac:dyDescent="0.25">
      <c r="D21" s="1">
        <v>2020</v>
      </c>
      <c r="H21" s="1">
        <v>19</v>
      </c>
    </row>
    <row r="22" spans="4:8" x14ac:dyDescent="0.25">
      <c r="D22" s="1">
        <v>2021</v>
      </c>
      <c r="H22" s="1">
        <v>20</v>
      </c>
    </row>
    <row r="23" spans="4:8" x14ac:dyDescent="0.25">
      <c r="D23" s="1">
        <v>2022</v>
      </c>
      <c r="H23" s="1">
        <v>21</v>
      </c>
    </row>
    <row r="24" spans="4:8" x14ac:dyDescent="0.25">
      <c r="D24" s="1">
        <v>2023</v>
      </c>
      <c r="H24" s="1">
        <v>22</v>
      </c>
    </row>
    <row r="25" spans="4:8" x14ac:dyDescent="0.25">
      <c r="D25" s="1">
        <v>2024</v>
      </c>
      <c r="H25" s="1">
        <v>23</v>
      </c>
    </row>
    <row r="26" spans="4:8" x14ac:dyDescent="0.25">
      <c r="D26" s="1">
        <v>2025</v>
      </c>
      <c r="H26" s="1">
        <v>24</v>
      </c>
    </row>
    <row r="27" spans="4:8" x14ac:dyDescent="0.25">
      <c r="H27" s="1">
        <v>25</v>
      </c>
    </row>
    <row r="28" spans="4:8" x14ac:dyDescent="0.25">
      <c r="H28" s="1">
        <v>26</v>
      </c>
    </row>
    <row r="29" spans="4:8" x14ac:dyDescent="0.25">
      <c r="H29" s="1">
        <v>27</v>
      </c>
    </row>
    <row r="30" spans="4:8" x14ac:dyDescent="0.25">
      <c r="H30" s="1">
        <v>28</v>
      </c>
    </row>
    <row r="31" spans="4:8" x14ac:dyDescent="0.25">
      <c r="H31" s="1">
        <v>29</v>
      </c>
    </row>
    <row r="32" spans="4:8" x14ac:dyDescent="0.25">
      <c r="H32" s="1">
        <v>30</v>
      </c>
    </row>
    <row r="33" spans="8:8" x14ac:dyDescent="0.25">
      <c r="H33" s="1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5"/>
  <sheetViews>
    <sheetView showGridLines="0" view="pageBreakPreview" zoomScale="85" zoomScaleNormal="100" zoomScaleSheetLayoutView="85" workbookViewId="0">
      <pane ySplit="7" topLeftCell="A8" activePane="bottomLeft" state="frozen"/>
      <selection activeCell="S35" sqref="S35"/>
      <selection pane="bottomLeft" activeCell="R34" sqref="R34"/>
    </sheetView>
  </sheetViews>
  <sheetFormatPr defaultRowHeight="15" x14ac:dyDescent="0.25"/>
  <cols>
    <col min="1" max="1" width="46" style="4" customWidth="1"/>
    <col min="2" max="12" width="15.7109375" style="33" customWidth="1"/>
    <col min="13" max="17" width="15.7109375" style="4" customWidth="1"/>
    <col min="18" max="16384" width="9.140625" style="4"/>
  </cols>
  <sheetData>
    <row r="1" spans="1:17" ht="15.75" x14ac:dyDescent="0.25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7" x14ac:dyDescent="0.25">
      <c r="A2" s="37" t="s">
        <v>1</v>
      </c>
      <c r="B2" s="139">
        <f>'Informacje podstawowe'!C13</f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7" x14ac:dyDescent="0.25">
      <c r="A3" s="3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7" ht="15" customHeight="1" x14ac:dyDescent="0.25">
      <c r="A4" s="141" t="s">
        <v>42</v>
      </c>
      <c r="B4" s="144" t="s">
        <v>3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1:17" ht="15" customHeight="1" x14ac:dyDescent="0.25">
      <c r="A5" s="142"/>
      <c r="B5" s="38" t="str">
        <f>Bilans!B5</f>
        <v>n - 3</v>
      </c>
      <c r="C5" s="38" t="str">
        <f>Bilans!C5</f>
        <v>n - 2</v>
      </c>
      <c r="D5" s="38" t="s">
        <v>155</v>
      </c>
      <c r="E5" s="38" t="str">
        <f>Bilans!E5</f>
        <v xml:space="preserve"> bieżący</v>
      </c>
      <c r="F5" s="38" t="s">
        <v>6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13</v>
      </c>
      <c r="M5" s="38" t="s">
        <v>195</v>
      </c>
      <c r="N5" s="38" t="s">
        <v>196</v>
      </c>
      <c r="O5" s="38" t="s">
        <v>197</v>
      </c>
      <c r="P5" s="38" t="s">
        <v>198</v>
      </c>
      <c r="Q5" s="38" t="s">
        <v>199</v>
      </c>
    </row>
    <row r="6" spans="1:17" ht="15" customHeight="1" x14ac:dyDescent="0.25">
      <c r="A6" s="143"/>
      <c r="B6" s="39">
        <f>'Informacje podstawowe'!C40</f>
        <v>0</v>
      </c>
      <c r="C6" s="39">
        <f>'Informacje podstawowe'!C41</f>
        <v>0</v>
      </c>
      <c r="D6" s="39">
        <f>'Informacje podstawowe'!C42</f>
        <v>0</v>
      </c>
      <c r="E6" s="39">
        <f>'Informacje podstawowe'!C43</f>
        <v>0</v>
      </c>
      <c r="F6" s="39" t="str">
        <f>Bilans!F6</f>
        <v>…</v>
      </c>
      <c r="G6" s="39" t="str">
        <f>Bilans!G6</f>
        <v>…</v>
      </c>
      <c r="H6" s="39" t="str">
        <f>Bilans!H6</f>
        <v>…</v>
      </c>
      <c r="I6" s="39" t="str">
        <f>Bilans!I6</f>
        <v>…</v>
      </c>
      <c r="J6" s="39" t="str">
        <f>Bilans!J6</f>
        <v>…</v>
      </c>
      <c r="K6" s="39" t="str">
        <f>Bilans!K6</f>
        <v>…</v>
      </c>
      <c r="L6" s="39" t="str">
        <f>Bilans!L6</f>
        <v>…</v>
      </c>
      <c r="M6" s="39" t="str">
        <f>Bilans!M6</f>
        <v>…</v>
      </c>
      <c r="N6" s="39" t="str">
        <f>Bilans!N6</f>
        <v>…</v>
      </c>
      <c r="O6" s="39" t="str">
        <f>Bilans!O6</f>
        <v>…</v>
      </c>
      <c r="P6" s="39" t="str">
        <f>Bilans!P6</f>
        <v>…</v>
      </c>
      <c r="Q6" s="39">
        <f>Bilans!Q6</f>
        <v>0</v>
      </c>
    </row>
    <row r="7" spans="1:17" x14ac:dyDescent="0.25">
      <c r="A7" s="40" t="s">
        <v>185</v>
      </c>
      <c r="B7" s="50">
        <f>B8+B9+B10+B11</f>
        <v>0</v>
      </c>
      <c r="C7" s="50">
        <f t="shared" ref="C7:L7" si="0">C8+C9+C10+C11</f>
        <v>0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  <c r="H7" s="50">
        <f t="shared" si="0"/>
        <v>0</v>
      </c>
      <c r="I7" s="50">
        <f t="shared" si="0"/>
        <v>0</v>
      </c>
      <c r="J7" s="50">
        <f t="shared" si="0"/>
        <v>0</v>
      </c>
      <c r="K7" s="50">
        <f t="shared" si="0"/>
        <v>0</v>
      </c>
      <c r="L7" s="50">
        <f t="shared" si="0"/>
        <v>0</v>
      </c>
      <c r="M7" s="50">
        <f t="shared" ref="M7:Q7" si="1">M8+M9+M10+M11</f>
        <v>0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0">
        <f t="shared" si="1"/>
        <v>0</v>
      </c>
    </row>
    <row r="8" spans="1:17" x14ac:dyDescent="0.25">
      <c r="A8" s="41" t="s">
        <v>186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 ht="24" x14ac:dyDescent="0.25">
      <c r="A9" s="41" t="s">
        <v>145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17" ht="24" x14ac:dyDescent="0.25">
      <c r="A10" s="41" t="s">
        <v>114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x14ac:dyDescent="0.25">
      <c r="A11" s="41" t="s">
        <v>187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x14ac:dyDescent="0.25">
      <c r="A12" s="42" t="s">
        <v>44</v>
      </c>
      <c r="B12" s="50">
        <f>B13+B14+B15+B16+B17+B18+B19</f>
        <v>0</v>
      </c>
      <c r="C12" s="50">
        <f t="shared" ref="C12:L12" si="2">C13+C14+C15+C16+C17+C18+C19</f>
        <v>0</v>
      </c>
      <c r="D12" s="50">
        <f t="shared" si="2"/>
        <v>0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0</v>
      </c>
      <c r="J12" s="50">
        <f t="shared" si="2"/>
        <v>0</v>
      </c>
      <c r="K12" s="50">
        <f t="shared" si="2"/>
        <v>0</v>
      </c>
      <c r="L12" s="50">
        <f t="shared" si="2"/>
        <v>0</v>
      </c>
      <c r="M12" s="50">
        <f t="shared" ref="M12:Q12" si="3">M13+M14+M15+M16+M17+M18+M19</f>
        <v>0</v>
      </c>
      <c r="N12" s="50">
        <f t="shared" si="3"/>
        <v>0</v>
      </c>
      <c r="O12" s="50">
        <f t="shared" si="3"/>
        <v>0</v>
      </c>
      <c r="P12" s="50">
        <f t="shared" si="3"/>
        <v>0</v>
      </c>
      <c r="Q12" s="50">
        <f t="shared" si="3"/>
        <v>0</v>
      </c>
    </row>
    <row r="13" spans="1:17" x14ac:dyDescent="0.25">
      <c r="A13" s="43" t="s">
        <v>45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17" x14ac:dyDescent="0.25">
      <c r="A14" s="43" t="s">
        <v>115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1:17" x14ac:dyDescent="0.25">
      <c r="A15" s="43" t="s">
        <v>46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1:17" x14ac:dyDescent="0.25">
      <c r="A16" s="43" t="s">
        <v>47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1:17" ht="24" x14ac:dyDescent="0.25">
      <c r="A17" s="43" t="s">
        <v>48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1:17" x14ac:dyDescent="0.25">
      <c r="A18" s="43" t="s">
        <v>49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x14ac:dyDescent="0.25">
      <c r="A19" s="43" t="s">
        <v>50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x14ac:dyDescent="0.25">
      <c r="A20" s="42" t="s">
        <v>51</v>
      </c>
      <c r="B20" s="50">
        <f t="shared" ref="B20:L20" si="4">B7-B12</f>
        <v>0</v>
      </c>
      <c r="C20" s="50">
        <f t="shared" si="4"/>
        <v>0</v>
      </c>
      <c r="D20" s="50">
        <f t="shared" si="4"/>
        <v>0</v>
      </c>
      <c r="E20" s="50">
        <f t="shared" si="4"/>
        <v>0</v>
      </c>
      <c r="F20" s="50">
        <f t="shared" si="4"/>
        <v>0</v>
      </c>
      <c r="G20" s="50">
        <f t="shared" si="4"/>
        <v>0</v>
      </c>
      <c r="H20" s="50">
        <f t="shared" si="4"/>
        <v>0</v>
      </c>
      <c r="I20" s="50">
        <f t="shared" si="4"/>
        <v>0</v>
      </c>
      <c r="J20" s="50">
        <f t="shared" si="4"/>
        <v>0</v>
      </c>
      <c r="K20" s="50">
        <f t="shared" si="4"/>
        <v>0</v>
      </c>
      <c r="L20" s="50">
        <f t="shared" si="4"/>
        <v>0</v>
      </c>
      <c r="M20" s="50">
        <f t="shared" ref="M20:Q20" si="5">M7-M12</f>
        <v>0</v>
      </c>
      <c r="N20" s="50">
        <f t="shared" si="5"/>
        <v>0</v>
      </c>
      <c r="O20" s="50">
        <f t="shared" si="5"/>
        <v>0</v>
      </c>
      <c r="P20" s="50">
        <f t="shared" si="5"/>
        <v>0</v>
      </c>
      <c r="Q20" s="50">
        <f t="shared" si="5"/>
        <v>0</v>
      </c>
    </row>
    <row r="21" spans="1:17" x14ac:dyDescent="0.25">
      <c r="A21" s="42" t="s">
        <v>52</v>
      </c>
      <c r="B21" s="50">
        <f>B22+B23</f>
        <v>0</v>
      </c>
      <c r="C21" s="50">
        <f t="shared" ref="C21:L21" si="6">C22+C23</f>
        <v>0</v>
      </c>
      <c r="D21" s="50">
        <f t="shared" si="6"/>
        <v>0</v>
      </c>
      <c r="E21" s="50">
        <f t="shared" si="6"/>
        <v>0</v>
      </c>
      <c r="F21" s="50">
        <f t="shared" si="6"/>
        <v>0</v>
      </c>
      <c r="G21" s="50">
        <f t="shared" si="6"/>
        <v>0</v>
      </c>
      <c r="H21" s="50">
        <f t="shared" si="6"/>
        <v>0</v>
      </c>
      <c r="I21" s="50">
        <f t="shared" si="6"/>
        <v>0</v>
      </c>
      <c r="J21" s="50">
        <f t="shared" si="6"/>
        <v>0</v>
      </c>
      <c r="K21" s="50">
        <f t="shared" si="6"/>
        <v>0</v>
      </c>
      <c r="L21" s="50">
        <f t="shared" si="6"/>
        <v>0</v>
      </c>
      <c r="M21" s="50">
        <f t="shared" ref="M21:Q21" si="7">M22+M23</f>
        <v>0</v>
      </c>
      <c r="N21" s="50">
        <f t="shared" si="7"/>
        <v>0</v>
      </c>
      <c r="O21" s="50">
        <f t="shared" si="7"/>
        <v>0</v>
      </c>
      <c r="P21" s="50">
        <f t="shared" si="7"/>
        <v>0</v>
      </c>
      <c r="Q21" s="50">
        <f t="shared" si="7"/>
        <v>0</v>
      </c>
    </row>
    <row r="22" spans="1:17" x14ac:dyDescent="0.25">
      <c r="A22" s="43" t="s">
        <v>53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x14ac:dyDescent="0.25">
      <c r="A23" s="43" t="s">
        <v>54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x14ac:dyDescent="0.25">
      <c r="A24" s="44" t="s">
        <v>55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1:17" x14ac:dyDescent="0.25">
      <c r="A25" s="42" t="s">
        <v>56</v>
      </c>
      <c r="B25" s="50">
        <f>B21-B24+B20</f>
        <v>0</v>
      </c>
      <c r="C25" s="50">
        <f t="shared" ref="C25:L25" si="8">C21-C24+C20</f>
        <v>0</v>
      </c>
      <c r="D25" s="50">
        <f t="shared" si="8"/>
        <v>0</v>
      </c>
      <c r="E25" s="50">
        <f t="shared" si="8"/>
        <v>0</v>
      </c>
      <c r="F25" s="50">
        <f t="shared" si="8"/>
        <v>0</v>
      </c>
      <c r="G25" s="50">
        <f t="shared" si="8"/>
        <v>0</v>
      </c>
      <c r="H25" s="50">
        <f t="shared" si="8"/>
        <v>0</v>
      </c>
      <c r="I25" s="50">
        <f t="shared" si="8"/>
        <v>0</v>
      </c>
      <c r="J25" s="50">
        <f t="shared" si="8"/>
        <v>0</v>
      </c>
      <c r="K25" s="50">
        <f t="shared" si="8"/>
        <v>0</v>
      </c>
      <c r="L25" s="50">
        <f t="shared" si="8"/>
        <v>0</v>
      </c>
      <c r="M25" s="50">
        <f t="shared" ref="M25:Q25" si="9">M21-M24+M20</f>
        <v>0</v>
      </c>
      <c r="N25" s="50">
        <f t="shared" si="9"/>
        <v>0</v>
      </c>
      <c r="O25" s="50">
        <f t="shared" si="9"/>
        <v>0</v>
      </c>
      <c r="P25" s="50">
        <f t="shared" si="9"/>
        <v>0</v>
      </c>
      <c r="Q25" s="50">
        <f t="shared" si="9"/>
        <v>0</v>
      </c>
    </row>
    <row r="26" spans="1:17" x14ac:dyDescent="0.25">
      <c r="A26" s="44" t="s">
        <v>57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17" x14ac:dyDescent="0.25">
      <c r="A27" s="45" t="s">
        <v>58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17" x14ac:dyDescent="0.25">
      <c r="A28" s="44" t="s">
        <v>59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x14ac:dyDescent="0.25">
      <c r="A29" s="45" t="s">
        <v>58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1:17" x14ac:dyDescent="0.25">
      <c r="A30" s="42" t="s">
        <v>116</v>
      </c>
      <c r="B30" s="50">
        <f>B25+B26-B28</f>
        <v>0</v>
      </c>
      <c r="C30" s="50">
        <f t="shared" ref="C30:L30" si="10">C25+C26-C28</f>
        <v>0</v>
      </c>
      <c r="D30" s="50">
        <f t="shared" si="10"/>
        <v>0</v>
      </c>
      <c r="E30" s="50">
        <f t="shared" si="10"/>
        <v>0</v>
      </c>
      <c r="F30" s="50">
        <f t="shared" si="10"/>
        <v>0</v>
      </c>
      <c r="G30" s="50">
        <f t="shared" si="10"/>
        <v>0</v>
      </c>
      <c r="H30" s="50">
        <f t="shared" si="10"/>
        <v>0</v>
      </c>
      <c r="I30" s="50">
        <f t="shared" si="10"/>
        <v>0</v>
      </c>
      <c r="J30" s="50">
        <f t="shared" si="10"/>
        <v>0</v>
      </c>
      <c r="K30" s="50">
        <f t="shared" si="10"/>
        <v>0</v>
      </c>
      <c r="L30" s="50">
        <f t="shared" si="10"/>
        <v>0</v>
      </c>
      <c r="M30" s="50">
        <f t="shared" ref="M30:Q30" si="11">M25+M26-M28</f>
        <v>0</v>
      </c>
      <c r="N30" s="50">
        <f t="shared" si="11"/>
        <v>0</v>
      </c>
      <c r="O30" s="50">
        <f t="shared" si="11"/>
        <v>0</v>
      </c>
      <c r="P30" s="50">
        <f t="shared" si="11"/>
        <v>0</v>
      </c>
      <c r="Q30" s="50">
        <f t="shared" si="11"/>
        <v>0</v>
      </c>
    </row>
    <row r="31" spans="1:17" x14ac:dyDescent="0.25">
      <c r="A31" s="44" t="s">
        <v>117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1:17" x14ac:dyDescent="0.25">
      <c r="A32" s="42" t="s">
        <v>118</v>
      </c>
      <c r="B32" s="50">
        <f>B30+B31</f>
        <v>0</v>
      </c>
      <c r="C32" s="50">
        <f t="shared" ref="C32:L32" si="12">C30+C31</f>
        <v>0</v>
      </c>
      <c r="D32" s="50">
        <f t="shared" si="12"/>
        <v>0</v>
      </c>
      <c r="E32" s="50">
        <f t="shared" si="12"/>
        <v>0</v>
      </c>
      <c r="F32" s="50">
        <f t="shared" si="12"/>
        <v>0</v>
      </c>
      <c r="G32" s="50">
        <f t="shared" si="12"/>
        <v>0</v>
      </c>
      <c r="H32" s="50">
        <f t="shared" si="12"/>
        <v>0</v>
      </c>
      <c r="I32" s="50">
        <f t="shared" si="12"/>
        <v>0</v>
      </c>
      <c r="J32" s="50">
        <f t="shared" si="12"/>
        <v>0</v>
      </c>
      <c r="K32" s="50">
        <f t="shared" si="12"/>
        <v>0</v>
      </c>
      <c r="L32" s="50">
        <f t="shared" si="12"/>
        <v>0</v>
      </c>
      <c r="M32" s="50">
        <f t="shared" ref="M32:Q32" si="13">M30+M31</f>
        <v>0</v>
      </c>
      <c r="N32" s="50">
        <f t="shared" si="13"/>
        <v>0</v>
      </c>
      <c r="O32" s="50">
        <f t="shared" si="13"/>
        <v>0</v>
      </c>
      <c r="P32" s="50">
        <f t="shared" si="13"/>
        <v>0</v>
      </c>
      <c r="Q32" s="50">
        <f t="shared" si="13"/>
        <v>0</v>
      </c>
    </row>
    <row r="33" spans="1:17" x14ac:dyDescent="0.25">
      <c r="A33" s="44" t="s">
        <v>119</v>
      </c>
      <c r="B33" s="51"/>
      <c r="C33" s="51"/>
      <c r="D33" s="51"/>
      <c r="E33" s="51"/>
      <c r="F33" s="51"/>
      <c r="G33" s="51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4" x14ac:dyDescent="0.25">
      <c r="A34" s="44" t="s">
        <v>120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17" x14ac:dyDescent="0.25">
      <c r="A35" s="42" t="s">
        <v>121</v>
      </c>
      <c r="B35" s="50">
        <f>B32-B33-B34</f>
        <v>0</v>
      </c>
      <c r="C35" s="50">
        <f t="shared" ref="C35:L35" si="14">C32-C33-C34</f>
        <v>0</v>
      </c>
      <c r="D35" s="50">
        <f t="shared" si="14"/>
        <v>0</v>
      </c>
      <c r="E35" s="50">
        <f t="shared" si="14"/>
        <v>0</v>
      </c>
      <c r="F35" s="50">
        <f t="shared" si="14"/>
        <v>0</v>
      </c>
      <c r="G35" s="50">
        <f t="shared" si="14"/>
        <v>0</v>
      </c>
      <c r="H35" s="50">
        <f t="shared" si="14"/>
        <v>0</v>
      </c>
      <c r="I35" s="50">
        <f t="shared" si="14"/>
        <v>0</v>
      </c>
      <c r="J35" s="50">
        <f t="shared" si="14"/>
        <v>0</v>
      </c>
      <c r="K35" s="50">
        <f t="shared" si="14"/>
        <v>0</v>
      </c>
      <c r="L35" s="50">
        <f t="shared" si="14"/>
        <v>0</v>
      </c>
      <c r="M35" s="50">
        <f t="shared" ref="M35:Q35" si="15">M32-M33-M34</f>
        <v>0</v>
      </c>
      <c r="N35" s="50">
        <f t="shared" si="15"/>
        <v>0</v>
      </c>
      <c r="O35" s="50">
        <f t="shared" si="15"/>
        <v>0</v>
      </c>
      <c r="P35" s="50">
        <f t="shared" si="15"/>
        <v>0</v>
      </c>
      <c r="Q35" s="50">
        <f t="shared" si="15"/>
        <v>0</v>
      </c>
    </row>
  </sheetData>
  <sheetProtection password="D116" sheet="1" objects="1" scenarios="1"/>
  <protectedRanges>
    <protectedRange sqref="B8:Q11 B13:Q19 B22:Q24 B26:Q29 B31:Q31 B33:Q34" name="Rozstęp2"/>
    <protectedRange sqref="B31:Q31 B33:Q34 B8:Q11 B13:Q19 B22:Q24 B26:Q29" name="Rozstęp1"/>
  </protectedRanges>
  <mergeCells count="4">
    <mergeCell ref="A1:L1"/>
    <mergeCell ref="B2:L2"/>
    <mergeCell ref="A4:A6"/>
    <mergeCell ref="B4:Q4"/>
  </mergeCells>
  <pageMargins left="0.7" right="0.7" top="0.75" bottom="0.75" header="0.3" footer="0.3"/>
  <pageSetup paperSize="9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3"/>
  <sheetViews>
    <sheetView showGridLines="0" view="pageBreakPreview" zoomScale="85" zoomScaleNormal="110" zoomScaleSheetLayoutView="85" workbookViewId="0">
      <pane ySplit="7" topLeftCell="A8" activePane="bottomLeft" state="frozen"/>
      <selection activeCell="S35" sqref="S35"/>
      <selection pane="bottomLeft" activeCell="A4" sqref="A4:A6"/>
    </sheetView>
  </sheetViews>
  <sheetFormatPr defaultRowHeight="15" x14ac:dyDescent="0.25"/>
  <cols>
    <col min="1" max="1" width="47.85546875" style="4" customWidth="1"/>
    <col min="2" max="12" width="15.7109375" style="33" customWidth="1"/>
    <col min="13" max="17" width="15.7109375" style="4" customWidth="1"/>
    <col min="18" max="16384" width="9.140625" style="4"/>
  </cols>
  <sheetData>
    <row r="1" spans="1:17" ht="15.75" x14ac:dyDescent="0.25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7" x14ac:dyDescent="0.25">
      <c r="A2" s="37" t="s">
        <v>1</v>
      </c>
      <c r="B2" s="139">
        <f>'Informacje podstawowe'!C13</f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7" x14ac:dyDescent="0.25">
      <c r="A3" s="37" t="s">
        <v>60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7" ht="15" customHeight="1" x14ac:dyDescent="0.25">
      <c r="A4" s="141" t="s">
        <v>61</v>
      </c>
      <c r="B4" s="144" t="s">
        <v>3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1:17" ht="15" customHeight="1" x14ac:dyDescent="0.25">
      <c r="A5" s="142"/>
      <c r="B5" s="38" t="str">
        <f>'Rachunek zysków i strat'!B5</f>
        <v>n - 3</v>
      </c>
      <c r="C5" s="38" t="str">
        <f>'Rachunek zysków i strat'!C5</f>
        <v>n - 2</v>
      </c>
      <c r="D5" s="38" t="str">
        <f>'Rachunek zysków i strat'!D5</f>
        <v>n - 1</v>
      </c>
      <c r="E5" s="38" t="str">
        <f>'Rachunek zysków i strat'!E5</f>
        <v xml:space="preserve"> bieżący</v>
      </c>
      <c r="F5" s="38" t="str">
        <f>'Rachunek zysków i strat'!F5</f>
        <v>n</v>
      </c>
      <c r="G5" s="38" t="str">
        <f>'Rachunek zysków i strat'!G5</f>
        <v>n + 1</v>
      </c>
      <c r="H5" s="38" t="str">
        <f>'Rachunek zysków i strat'!H5</f>
        <v>n + 2</v>
      </c>
      <c r="I5" s="38" t="str">
        <f>'Rachunek zysków i strat'!I5</f>
        <v>n + 3</v>
      </c>
      <c r="J5" s="38" t="str">
        <f>'Rachunek zysków i strat'!J5</f>
        <v>n + 4</v>
      </c>
      <c r="K5" s="38" t="str">
        <f>'Rachunek zysków i strat'!K5</f>
        <v>n + 5</v>
      </c>
      <c r="L5" s="38" t="str">
        <f>'Rachunek zysków i strat'!L5</f>
        <v>n + 6</v>
      </c>
      <c r="M5" s="38" t="str">
        <f>'Rachunek zysków i strat'!M5</f>
        <v>n + 7</v>
      </c>
      <c r="N5" s="38" t="str">
        <f>'Rachunek zysków i strat'!N5</f>
        <v>n + 8</v>
      </c>
      <c r="O5" s="38" t="str">
        <f>'Rachunek zysków i strat'!O5</f>
        <v>n + 9</v>
      </c>
      <c r="P5" s="38" t="str">
        <f>'Rachunek zysków i strat'!P5</f>
        <v>n + 10</v>
      </c>
      <c r="Q5" s="38" t="str">
        <f>'Rachunek zysków i strat'!Q5</f>
        <v>n + 11</v>
      </c>
    </row>
    <row r="6" spans="1:17" ht="18.75" customHeight="1" x14ac:dyDescent="0.25">
      <c r="A6" s="143"/>
      <c r="B6" s="39">
        <f>'Informacje podstawowe'!C40</f>
        <v>0</v>
      </c>
      <c r="C6" s="39">
        <f>'Informacje podstawowe'!C41</f>
        <v>0</v>
      </c>
      <c r="D6" s="39">
        <f>'Informacje podstawowe'!C42</f>
        <v>0</v>
      </c>
      <c r="E6" s="39">
        <f>'Informacje podstawowe'!C43</f>
        <v>0</v>
      </c>
      <c r="F6" s="39" t="str">
        <f>Bilans!F6</f>
        <v>…</v>
      </c>
      <c r="G6" s="39" t="str">
        <f>IF(Bilans!G6=0," ",Bilans!G6)</f>
        <v>…</v>
      </c>
      <c r="H6" s="39" t="str">
        <f>IF(Bilans!H6=0," ",Bilans!H6)</f>
        <v>…</v>
      </c>
      <c r="I6" s="39" t="str">
        <f>IF(Bilans!I6=0," ",Bilans!I6)</f>
        <v>…</v>
      </c>
      <c r="J6" s="39" t="str">
        <f>IF(Bilans!J6=0," ",Bilans!J6)</f>
        <v>…</v>
      </c>
      <c r="K6" s="39" t="str">
        <f>IF(Bilans!K6=0," ",Bilans!K6)</f>
        <v>…</v>
      </c>
      <c r="L6" s="39" t="str">
        <f>IF(Bilans!L6=0," ",Bilans!L6)</f>
        <v>…</v>
      </c>
      <c r="M6" s="39" t="str">
        <f>IF(Bilans!M6=0," ",Bilans!M6)</f>
        <v>…</v>
      </c>
      <c r="N6" s="39" t="str">
        <f>IF(Bilans!N6=0," ",Bilans!N6)</f>
        <v>…</v>
      </c>
      <c r="O6" s="39" t="str">
        <f>IF(Bilans!O6=0," ",Bilans!O6)</f>
        <v>…</v>
      </c>
      <c r="P6" s="39" t="str">
        <f>IF(Bilans!P6=0," ",Bilans!P6)</f>
        <v>…</v>
      </c>
      <c r="Q6" s="39" t="str">
        <f>IF(Bilans!Q6=0," ",Bilans!Q6)</f>
        <v xml:space="preserve"> </v>
      </c>
    </row>
    <row r="7" spans="1:17" x14ac:dyDescent="0.25">
      <c r="A7" s="46" t="s">
        <v>62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x14ac:dyDescent="0.25">
      <c r="A8" s="48" t="s">
        <v>63</v>
      </c>
      <c r="B8" s="56">
        <f>'Rachunek zysków i strat'!B35</f>
        <v>0</v>
      </c>
      <c r="C8" s="56">
        <f>'Rachunek zysków i strat'!C35</f>
        <v>0</v>
      </c>
      <c r="D8" s="56">
        <f>'Rachunek zysków i strat'!D35</f>
        <v>0</v>
      </c>
      <c r="E8" s="56">
        <f>'Rachunek zysków i strat'!E35</f>
        <v>0</v>
      </c>
      <c r="F8" s="56">
        <f>'Rachunek zysków i strat'!F35</f>
        <v>0</v>
      </c>
      <c r="G8" s="56">
        <f>'Rachunek zysków i strat'!G35</f>
        <v>0</v>
      </c>
      <c r="H8" s="56">
        <f>'Rachunek zysków i strat'!H35</f>
        <v>0</v>
      </c>
      <c r="I8" s="56">
        <f>'Rachunek zysków i strat'!I35</f>
        <v>0</v>
      </c>
      <c r="J8" s="56">
        <f>'Rachunek zysków i strat'!J35</f>
        <v>0</v>
      </c>
      <c r="K8" s="56">
        <f>'Rachunek zysków i strat'!K35</f>
        <v>0</v>
      </c>
      <c r="L8" s="56">
        <f>'Rachunek zysków i strat'!L35</f>
        <v>0</v>
      </c>
      <c r="M8" s="56">
        <f>'Rachunek zysków i strat'!M35</f>
        <v>0</v>
      </c>
      <c r="N8" s="56">
        <f>'Rachunek zysków i strat'!N35</f>
        <v>0</v>
      </c>
      <c r="O8" s="56">
        <f>'Rachunek zysków i strat'!O35</f>
        <v>0</v>
      </c>
      <c r="P8" s="56">
        <f>'Rachunek zysków i strat'!P35</f>
        <v>0</v>
      </c>
      <c r="Q8" s="56">
        <f>'Rachunek zysków i strat'!Q35</f>
        <v>0</v>
      </c>
    </row>
    <row r="9" spans="1:17" x14ac:dyDescent="0.25">
      <c r="A9" s="48" t="s">
        <v>64</v>
      </c>
      <c r="B9" s="56">
        <f>B10+B11+B12+B13+B14+B15</f>
        <v>0</v>
      </c>
      <c r="C9" s="56">
        <f t="shared" ref="C9:L9" si="0">C10+C11+C12+C13+C14+C15</f>
        <v>0</v>
      </c>
      <c r="D9" s="56">
        <f t="shared" si="0"/>
        <v>0</v>
      </c>
      <c r="E9" s="56">
        <f t="shared" si="0"/>
        <v>0</v>
      </c>
      <c r="F9" s="56">
        <f t="shared" si="0"/>
        <v>0</v>
      </c>
      <c r="G9" s="56">
        <f t="shared" si="0"/>
        <v>0</v>
      </c>
      <c r="H9" s="56">
        <f t="shared" si="0"/>
        <v>0</v>
      </c>
      <c r="I9" s="56">
        <f t="shared" si="0"/>
        <v>0</v>
      </c>
      <c r="J9" s="56">
        <f t="shared" si="0"/>
        <v>0</v>
      </c>
      <c r="K9" s="56">
        <f t="shared" si="0"/>
        <v>0</v>
      </c>
      <c r="L9" s="56">
        <f t="shared" si="0"/>
        <v>0</v>
      </c>
      <c r="M9" s="56">
        <f t="shared" ref="M9:Q9" si="1">M10+M11+M12+M13+M14+M15</f>
        <v>0</v>
      </c>
      <c r="N9" s="56">
        <f t="shared" si="1"/>
        <v>0</v>
      </c>
      <c r="O9" s="56">
        <f t="shared" si="1"/>
        <v>0</v>
      </c>
      <c r="P9" s="56">
        <f t="shared" si="1"/>
        <v>0</v>
      </c>
      <c r="Q9" s="56">
        <f t="shared" si="1"/>
        <v>0</v>
      </c>
    </row>
    <row r="10" spans="1:17" x14ac:dyDescent="0.25">
      <c r="A10" s="41" t="s">
        <v>45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7" x14ac:dyDescent="0.25">
      <c r="A11" s="41" t="s">
        <v>169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x14ac:dyDescent="0.25">
      <c r="A12" s="49" t="s">
        <v>122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7" x14ac:dyDescent="0.25">
      <c r="A13" s="49" t="s">
        <v>123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 ht="24" x14ac:dyDescent="0.25">
      <c r="A14" s="41" t="s">
        <v>124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x14ac:dyDescent="0.25">
      <c r="A15" s="49" t="s">
        <v>125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7" x14ac:dyDescent="0.25">
      <c r="A16" s="48" t="s">
        <v>65</v>
      </c>
      <c r="B16" s="56">
        <f t="shared" ref="B16:L16" si="2">B8+B9</f>
        <v>0</v>
      </c>
      <c r="C16" s="56">
        <f t="shared" si="2"/>
        <v>0</v>
      </c>
      <c r="D16" s="56">
        <f t="shared" si="2"/>
        <v>0</v>
      </c>
      <c r="E16" s="56">
        <f t="shared" si="2"/>
        <v>0</v>
      </c>
      <c r="F16" s="56">
        <f t="shared" si="2"/>
        <v>0</v>
      </c>
      <c r="G16" s="56">
        <f t="shared" si="2"/>
        <v>0</v>
      </c>
      <c r="H16" s="56">
        <f t="shared" si="2"/>
        <v>0</v>
      </c>
      <c r="I16" s="56">
        <f t="shared" si="2"/>
        <v>0</v>
      </c>
      <c r="J16" s="56">
        <f t="shared" si="2"/>
        <v>0</v>
      </c>
      <c r="K16" s="56">
        <f t="shared" si="2"/>
        <v>0</v>
      </c>
      <c r="L16" s="56">
        <f t="shared" si="2"/>
        <v>0</v>
      </c>
      <c r="M16" s="56">
        <f t="shared" ref="M16:Q16" si="3">M8+M9</f>
        <v>0</v>
      </c>
      <c r="N16" s="56">
        <f t="shared" si="3"/>
        <v>0</v>
      </c>
      <c r="O16" s="56">
        <f t="shared" si="3"/>
        <v>0</v>
      </c>
      <c r="P16" s="56">
        <f t="shared" si="3"/>
        <v>0</v>
      </c>
      <c r="Q16" s="56">
        <f t="shared" si="3"/>
        <v>0</v>
      </c>
    </row>
    <row r="17" spans="1:17" x14ac:dyDescent="0.25">
      <c r="A17" s="46" t="s">
        <v>66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25">
      <c r="A18" s="48" t="s">
        <v>67</v>
      </c>
      <c r="B18" s="56">
        <f>B19+B20+B21+B22</f>
        <v>0</v>
      </c>
      <c r="C18" s="56">
        <f t="shared" ref="C18:L18" si="4">C19+C20+C21+C22</f>
        <v>0</v>
      </c>
      <c r="D18" s="56">
        <f t="shared" si="4"/>
        <v>0</v>
      </c>
      <c r="E18" s="56">
        <f t="shared" si="4"/>
        <v>0</v>
      </c>
      <c r="F18" s="56">
        <f t="shared" si="4"/>
        <v>0</v>
      </c>
      <c r="G18" s="56">
        <f t="shared" si="4"/>
        <v>0</v>
      </c>
      <c r="H18" s="56">
        <f t="shared" si="4"/>
        <v>0</v>
      </c>
      <c r="I18" s="56">
        <f t="shared" si="4"/>
        <v>0</v>
      </c>
      <c r="J18" s="56">
        <f t="shared" si="4"/>
        <v>0</v>
      </c>
      <c r="K18" s="56">
        <f t="shared" si="4"/>
        <v>0</v>
      </c>
      <c r="L18" s="56">
        <f t="shared" si="4"/>
        <v>0</v>
      </c>
      <c r="M18" s="56">
        <f t="shared" ref="M18:Q18" si="5">M19+M20+M21+M22</f>
        <v>0</v>
      </c>
      <c r="N18" s="56">
        <f t="shared" si="5"/>
        <v>0</v>
      </c>
      <c r="O18" s="56">
        <f t="shared" si="5"/>
        <v>0</v>
      </c>
      <c r="P18" s="56">
        <f t="shared" si="5"/>
        <v>0</v>
      </c>
      <c r="Q18" s="56">
        <f t="shared" si="5"/>
        <v>0</v>
      </c>
    </row>
    <row r="19" spans="1:17" ht="32.25" customHeight="1" x14ac:dyDescent="0.25">
      <c r="A19" s="41" t="s">
        <v>158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ht="24" x14ac:dyDescent="0.25">
      <c r="A20" s="41" t="s">
        <v>159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ht="24" x14ac:dyDescent="0.25">
      <c r="A21" s="49" t="s">
        <v>178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x14ac:dyDescent="0.25">
      <c r="A22" s="49" t="s">
        <v>126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x14ac:dyDescent="0.25">
      <c r="A23" s="48" t="s">
        <v>68</v>
      </c>
      <c r="B23" s="97">
        <f>B24+B25+B26+B27</f>
        <v>0</v>
      </c>
      <c r="C23" s="97">
        <f>C24+C25+C26+C27</f>
        <v>0</v>
      </c>
      <c r="D23" s="97">
        <f t="shared" ref="D23:L23" si="6">D24+D25+D26+D27</f>
        <v>0</v>
      </c>
      <c r="E23" s="97">
        <f t="shared" si="6"/>
        <v>0</v>
      </c>
      <c r="F23" s="97">
        <f t="shared" si="6"/>
        <v>0</v>
      </c>
      <c r="G23" s="97">
        <f t="shared" si="6"/>
        <v>0</v>
      </c>
      <c r="H23" s="97">
        <f t="shared" si="6"/>
        <v>0</v>
      </c>
      <c r="I23" s="97">
        <f t="shared" si="6"/>
        <v>0</v>
      </c>
      <c r="J23" s="97">
        <f t="shared" si="6"/>
        <v>0</v>
      </c>
      <c r="K23" s="97">
        <f t="shared" si="6"/>
        <v>0</v>
      </c>
      <c r="L23" s="97">
        <f t="shared" si="6"/>
        <v>0</v>
      </c>
      <c r="M23" s="97">
        <f t="shared" ref="M23:Q23" si="7">M24+M25+M26+M27</f>
        <v>0</v>
      </c>
      <c r="N23" s="97">
        <f t="shared" si="7"/>
        <v>0</v>
      </c>
      <c r="O23" s="97">
        <f t="shared" si="7"/>
        <v>0</v>
      </c>
      <c r="P23" s="97">
        <f t="shared" si="7"/>
        <v>0</v>
      </c>
      <c r="Q23" s="97">
        <f t="shared" si="7"/>
        <v>0</v>
      </c>
    </row>
    <row r="24" spans="1:17" ht="24" x14ac:dyDescent="0.25">
      <c r="A24" s="41" t="s">
        <v>127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ht="24" x14ac:dyDescent="0.25">
      <c r="A25" s="41" t="s">
        <v>128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x14ac:dyDescent="0.25">
      <c r="A26" s="49" t="s">
        <v>177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x14ac:dyDescent="0.25">
      <c r="A27" s="49" t="s">
        <v>157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x14ac:dyDescent="0.25">
      <c r="A28" s="48" t="s">
        <v>69</v>
      </c>
      <c r="B28" s="97">
        <f t="shared" ref="B28:L28" si="8">B18-B23</f>
        <v>0</v>
      </c>
      <c r="C28" s="97">
        <f t="shared" si="8"/>
        <v>0</v>
      </c>
      <c r="D28" s="97">
        <f t="shared" si="8"/>
        <v>0</v>
      </c>
      <c r="E28" s="97">
        <f t="shared" si="8"/>
        <v>0</v>
      </c>
      <c r="F28" s="97">
        <f t="shared" si="8"/>
        <v>0</v>
      </c>
      <c r="G28" s="97">
        <f t="shared" si="8"/>
        <v>0</v>
      </c>
      <c r="H28" s="97">
        <f t="shared" si="8"/>
        <v>0</v>
      </c>
      <c r="I28" s="97">
        <f t="shared" si="8"/>
        <v>0</v>
      </c>
      <c r="J28" s="97">
        <f t="shared" si="8"/>
        <v>0</v>
      </c>
      <c r="K28" s="97">
        <f t="shared" si="8"/>
        <v>0</v>
      </c>
      <c r="L28" s="97">
        <f t="shared" si="8"/>
        <v>0</v>
      </c>
      <c r="M28" s="97">
        <f t="shared" ref="M28:Q28" si="9">M18-M23</f>
        <v>0</v>
      </c>
      <c r="N28" s="97">
        <f t="shared" si="9"/>
        <v>0</v>
      </c>
      <c r="O28" s="97">
        <f t="shared" si="9"/>
        <v>0</v>
      </c>
      <c r="P28" s="97">
        <f t="shared" si="9"/>
        <v>0</v>
      </c>
      <c r="Q28" s="97">
        <f t="shared" si="9"/>
        <v>0</v>
      </c>
    </row>
    <row r="29" spans="1:17" x14ac:dyDescent="0.25">
      <c r="A29" s="46" t="s">
        <v>70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7" x14ac:dyDescent="0.25">
      <c r="A30" s="48" t="s">
        <v>67</v>
      </c>
      <c r="B30" s="97">
        <f>SUM(B31:B34)</f>
        <v>0</v>
      </c>
      <c r="C30" s="97">
        <f t="shared" ref="C30:L30" si="10">SUM(C31:C34)</f>
        <v>0</v>
      </c>
      <c r="D30" s="97">
        <f t="shared" si="10"/>
        <v>0</v>
      </c>
      <c r="E30" s="97">
        <f t="shared" si="10"/>
        <v>0</v>
      </c>
      <c r="F30" s="97">
        <f t="shared" si="10"/>
        <v>0</v>
      </c>
      <c r="G30" s="97">
        <f t="shared" si="10"/>
        <v>0</v>
      </c>
      <c r="H30" s="97">
        <f t="shared" si="10"/>
        <v>0</v>
      </c>
      <c r="I30" s="97">
        <f t="shared" si="10"/>
        <v>0</v>
      </c>
      <c r="J30" s="97">
        <f t="shared" si="10"/>
        <v>0</v>
      </c>
      <c r="K30" s="97">
        <f t="shared" si="10"/>
        <v>0</v>
      </c>
      <c r="L30" s="97">
        <f t="shared" si="10"/>
        <v>0</v>
      </c>
      <c r="M30" s="97">
        <f t="shared" ref="M30:Q30" si="11">SUM(M31:M34)</f>
        <v>0</v>
      </c>
      <c r="N30" s="97">
        <f t="shared" si="11"/>
        <v>0</v>
      </c>
      <c r="O30" s="97">
        <f t="shared" si="11"/>
        <v>0</v>
      </c>
      <c r="P30" s="97">
        <f t="shared" si="11"/>
        <v>0</v>
      </c>
      <c r="Q30" s="97">
        <f t="shared" si="11"/>
        <v>0</v>
      </c>
    </row>
    <row r="31" spans="1:17" x14ac:dyDescent="0.25">
      <c r="A31" s="49" t="s">
        <v>160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x14ac:dyDescent="0.25">
      <c r="A32" s="49" t="s">
        <v>71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x14ac:dyDescent="0.25">
      <c r="A33" s="49" t="s">
        <v>72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x14ac:dyDescent="0.25">
      <c r="A34" s="49" t="s">
        <v>73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x14ac:dyDescent="0.25">
      <c r="A35" s="48" t="s">
        <v>68</v>
      </c>
      <c r="B35" s="97">
        <f t="shared" ref="B35:L35" si="12">B36+B37+B39</f>
        <v>0</v>
      </c>
      <c r="C35" s="97">
        <f t="shared" si="12"/>
        <v>0</v>
      </c>
      <c r="D35" s="97">
        <f t="shared" si="12"/>
        <v>0</v>
      </c>
      <c r="E35" s="97">
        <f t="shared" si="12"/>
        <v>0</v>
      </c>
      <c r="F35" s="97">
        <f t="shared" si="12"/>
        <v>0</v>
      </c>
      <c r="G35" s="97">
        <f t="shared" si="12"/>
        <v>0</v>
      </c>
      <c r="H35" s="97">
        <f t="shared" si="12"/>
        <v>0</v>
      </c>
      <c r="I35" s="97">
        <f t="shared" si="12"/>
        <v>0</v>
      </c>
      <c r="J35" s="97">
        <f t="shared" si="12"/>
        <v>0</v>
      </c>
      <c r="K35" s="97">
        <f t="shared" si="12"/>
        <v>0</v>
      </c>
      <c r="L35" s="97">
        <f t="shared" si="12"/>
        <v>0</v>
      </c>
      <c r="M35" s="97">
        <f t="shared" ref="M35:Q35" si="13">M36+M37+M39</f>
        <v>0</v>
      </c>
      <c r="N35" s="97">
        <f t="shared" si="13"/>
        <v>0</v>
      </c>
      <c r="O35" s="97">
        <f t="shared" si="13"/>
        <v>0</v>
      </c>
      <c r="P35" s="97">
        <f t="shared" si="13"/>
        <v>0</v>
      </c>
      <c r="Q35" s="97">
        <f t="shared" si="13"/>
        <v>0</v>
      </c>
    </row>
    <row r="36" spans="1:17" x14ac:dyDescent="0.25">
      <c r="A36" s="49" t="s">
        <v>129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x14ac:dyDescent="0.25">
      <c r="A37" s="49" t="s">
        <v>74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x14ac:dyDescent="0.25">
      <c r="A38" s="49" t="s">
        <v>152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x14ac:dyDescent="0.25">
      <c r="A39" s="49" t="s">
        <v>75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x14ac:dyDescent="0.25">
      <c r="A40" s="48" t="s">
        <v>76</v>
      </c>
      <c r="B40" s="97">
        <f t="shared" ref="B40:L40" si="14">B30-B35</f>
        <v>0</v>
      </c>
      <c r="C40" s="97">
        <f t="shared" si="14"/>
        <v>0</v>
      </c>
      <c r="D40" s="97">
        <f t="shared" si="14"/>
        <v>0</v>
      </c>
      <c r="E40" s="97">
        <f t="shared" si="14"/>
        <v>0</v>
      </c>
      <c r="F40" s="97">
        <f t="shared" si="14"/>
        <v>0</v>
      </c>
      <c r="G40" s="97">
        <f t="shared" si="14"/>
        <v>0</v>
      </c>
      <c r="H40" s="97">
        <f t="shared" si="14"/>
        <v>0</v>
      </c>
      <c r="I40" s="97">
        <f t="shared" si="14"/>
        <v>0</v>
      </c>
      <c r="J40" s="97">
        <f t="shared" si="14"/>
        <v>0</v>
      </c>
      <c r="K40" s="97">
        <f t="shared" si="14"/>
        <v>0</v>
      </c>
      <c r="L40" s="97">
        <f t="shared" si="14"/>
        <v>0</v>
      </c>
      <c r="M40" s="97">
        <f t="shared" ref="M40:Q40" si="15">M30-M35</f>
        <v>0</v>
      </c>
      <c r="N40" s="97">
        <f t="shared" si="15"/>
        <v>0</v>
      </c>
      <c r="O40" s="97">
        <f t="shared" si="15"/>
        <v>0</v>
      </c>
      <c r="P40" s="97">
        <f t="shared" si="15"/>
        <v>0</v>
      </c>
      <c r="Q40" s="97">
        <f t="shared" si="15"/>
        <v>0</v>
      </c>
    </row>
    <row r="41" spans="1:17" x14ac:dyDescent="0.25">
      <c r="A41" s="48" t="s">
        <v>77</v>
      </c>
      <c r="B41" s="97">
        <f t="shared" ref="B41:L41" si="16">B16+B28+B40</f>
        <v>0</v>
      </c>
      <c r="C41" s="97">
        <f t="shared" si="16"/>
        <v>0</v>
      </c>
      <c r="D41" s="97">
        <f t="shared" si="16"/>
        <v>0</v>
      </c>
      <c r="E41" s="97">
        <f t="shared" si="16"/>
        <v>0</v>
      </c>
      <c r="F41" s="97">
        <f t="shared" si="16"/>
        <v>0</v>
      </c>
      <c r="G41" s="97">
        <f t="shared" si="16"/>
        <v>0</v>
      </c>
      <c r="H41" s="97">
        <f t="shared" si="16"/>
        <v>0</v>
      </c>
      <c r="I41" s="97">
        <f t="shared" si="16"/>
        <v>0</v>
      </c>
      <c r="J41" s="97">
        <f t="shared" si="16"/>
        <v>0</v>
      </c>
      <c r="K41" s="97">
        <f t="shared" si="16"/>
        <v>0</v>
      </c>
      <c r="L41" s="97">
        <f t="shared" si="16"/>
        <v>0</v>
      </c>
      <c r="M41" s="97">
        <f t="shared" ref="M41:Q41" si="17">M16+M28+M40</f>
        <v>0</v>
      </c>
      <c r="N41" s="97">
        <f t="shared" si="17"/>
        <v>0</v>
      </c>
      <c r="O41" s="97">
        <f t="shared" si="17"/>
        <v>0</v>
      </c>
      <c r="P41" s="97">
        <f t="shared" si="17"/>
        <v>0</v>
      </c>
      <c r="Q41" s="97">
        <f t="shared" si="17"/>
        <v>0</v>
      </c>
    </row>
    <row r="42" spans="1:17" x14ac:dyDescent="0.25">
      <c r="A42" s="44" t="s">
        <v>78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</row>
    <row r="43" spans="1:17" x14ac:dyDescent="0.25">
      <c r="A43" s="48" t="s">
        <v>79</v>
      </c>
      <c r="B43" s="97">
        <f>B41+B42</f>
        <v>0</v>
      </c>
      <c r="C43" s="97">
        <f t="shared" ref="C43:L43" si="18">C41+C42</f>
        <v>0</v>
      </c>
      <c r="D43" s="97">
        <f t="shared" si="18"/>
        <v>0</v>
      </c>
      <c r="E43" s="97">
        <f t="shared" si="18"/>
        <v>0</v>
      </c>
      <c r="F43" s="97">
        <f t="shared" si="18"/>
        <v>0</v>
      </c>
      <c r="G43" s="97">
        <f t="shared" si="18"/>
        <v>0</v>
      </c>
      <c r="H43" s="97">
        <f t="shared" si="18"/>
        <v>0</v>
      </c>
      <c r="I43" s="97">
        <f t="shared" si="18"/>
        <v>0</v>
      </c>
      <c r="J43" s="97">
        <f t="shared" si="18"/>
        <v>0</v>
      </c>
      <c r="K43" s="97">
        <f t="shared" si="18"/>
        <v>0</v>
      </c>
      <c r="L43" s="97">
        <f t="shared" si="18"/>
        <v>0</v>
      </c>
      <c r="M43" s="97">
        <f t="shared" ref="M43:Q43" si="19">M41+M42</f>
        <v>0</v>
      </c>
      <c r="N43" s="97">
        <f t="shared" si="19"/>
        <v>0</v>
      </c>
      <c r="O43" s="97">
        <f t="shared" si="19"/>
        <v>0</v>
      </c>
      <c r="P43" s="97">
        <f t="shared" si="19"/>
        <v>0</v>
      </c>
      <c r="Q43" s="97">
        <f t="shared" si="19"/>
        <v>0</v>
      </c>
    </row>
  </sheetData>
  <sheetProtection password="D116" sheet="1" objects="1" scenarios="1"/>
  <protectedRanges>
    <protectedRange sqref="B19:Q22 B10:Q15 B24:Q27 B31:Q34 B36:Q39 B42:Q42" name="Rozstęp3"/>
    <protectedRange sqref="B10:K15 B42:Q42 B19:Q22 B24:Q27 B31:Q34 B36:Q39" name="Rozstęp1"/>
    <protectedRange sqref="B31:H33 B34:E34 B10:Q15 B19:Q22 B24:Q27 F31:Q34 B36:Q39 B42:Q42" name="Rozstęp2"/>
    <protectedRange sqref="D46 B24:I25 B26:H27 B10:Q15 B19:Q22 I24:Q27 B31:Q34 B36:Q39 B42:Q42" name="Rozstęp4"/>
  </protectedRanges>
  <mergeCells count="4">
    <mergeCell ref="A1:L1"/>
    <mergeCell ref="B2:L2"/>
    <mergeCell ref="A4:A6"/>
    <mergeCell ref="B4:Q4"/>
  </mergeCells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A1:Q38"/>
  <sheetViews>
    <sheetView showGridLines="0" view="pageBreakPreview" zoomScaleNormal="120" zoomScaleSheetLayoutView="100" workbookViewId="0">
      <pane ySplit="5" topLeftCell="A6" activePane="bottomLeft" state="frozen"/>
      <selection activeCell="S35" sqref="S35"/>
      <selection pane="bottomLeft" activeCell="E4" sqref="E4"/>
    </sheetView>
  </sheetViews>
  <sheetFormatPr defaultRowHeight="15" x14ac:dyDescent="0.25"/>
  <cols>
    <col min="1" max="1" width="45.7109375" style="4" customWidth="1"/>
    <col min="2" max="17" width="15.7109375" style="4" customWidth="1"/>
    <col min="18" max="20" width="9.140625" style="4"/>
    <col min="21" max="21" width="11" style="4" bestFit="1" customWidth="1"/>
    <col min="22" max="16384" width="9.140625" style="4"/>
  </cols>
  <sheetData>
    <row r="1" spans="1:17" x14ac:dyDescent="0.25">
      <c r="A1" s="2"/>
      <c r="B1" s="146" t="s">
        <v>153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3"/>
      <c r="N1" s="2"/>
    </row>
    <row r="2" spans="1:17" x14ac:dyDescent="0.25">
      <c r="A2" s="149" t="s">
        <v>143</v>
      </c>
      <c r="B2" s="149"/>
      <c r="C2" s="149"/>
      <c r="D2" s="149"/>
      <c r="E2" s="149"/>
      <c r="F2" s="149"/>
      <c r="G2" s="149"/>
      <c r="H2" s="149"/>
      <c r="I2" s="149"/>
      <c r="J2" s="149"/>
      <c r="K2" s="67"/>
      <c r="L2" s="67"/>
      <c r="M2" s="3"/>
      <c r="N2" s="2"/>
    </row>
    <row r="3" spans="1:17" ht="15" customHeight="1" x14ac:dyDescent="0.25">
      <c r="A3" s="150" t="s">
        <v>144</v>
      </c>
      <c r="B3" s="153" t="s">
        <v>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1:17" ht="15" customHeight="1" x14ac:dyDescent="0.25">
      <c r="A4" s="151"/>
      <c r="B4" s="5" t="str">
        <f>'Rach.przepł.pien.'!B5</f>
        <v>n - 3</v>
      </c>
      <c r="C4" s="5" t="str">
        <f>'Rach.przepł.pien.'!C5</f>
        <v>n - 2</v>
      </c>
      <c r="D4" s="5" t="str">
        <f>'Rach.przepł.pien.'!D5</f>
        <v>n - 1</v>
      </c>
      <c r="E4" s="5" t="str">
        <f>'Rach.przepł.pien.'!E5</f>
        <v xml:space="preserve"> bieżący</v>
      </c>
      <c r="F4" s="5" t="str">
        <f>'Rach.przepł.pien.'!F5</f>
        <v>n</v>
      </c>
      <c r="G4" s="5" t="str">
        <f>'Rach.przepł.pien.'!G5</f>
        <v>n + 1</v>
      </c>
      <c r="H4" s="5" t="str">
        <f>'Rach.przepł.pien.'!H5</f>
        <v>n + 2</v>
      </c>
      <c r="I4" s="5" t="str">
        <f>'Rach.przepł.pien.'!I5</f>
        <v>n + 3</v>
      </c>
      <c r="J4" s="5" t="str">
        <f>'Rach.przepł.pien.'!J5</f>
        <v>n + 4</v>
      </c>
      <c r="K4" s="5" t="str">
        <f>'Rach.przepł.pien.'!K5</f>
        <v>n + 5</v>
      </c>
      <c r="L4" s="5" t="str">
        <f>'Rach.przepł.pien.'!L5</f>
        <v>n + 6</v>
      </c>
      <c r="M4" s="5" t="str">
        <f>'Rach.przepł.pien.'!M5</f>
        <v>n + 7</v>
      </c>
      <c r="N4" s="5" t="str">
        <f>'Rach.przepł.pien.'!N5</f>
        <v>n + 8</v>
      </c>
      <c r="O4" s="5" t="str">
        <f>'Rach.przepł.pien.'!O5</f>
        <v>n + 9</v>
      </c>
      <c r="P4" s="5" t="str">
        <f>'Rach.przepł.pien.'!P5</f>
        <v>n + 10</v>
      </c>
      <c r="Q4" s="5" t="str">
        <f>'Rach.przepł.pien.'!Q5</f>
        <v>n + 11</v>
      </c>
    </row>
    <row r="5" spans="1:17" ht="18.75" customHeight="1" x14ac:dyDescent="0.25">
      <c r="A5" s="152"/>
      <c r="B5" s="6">
        <f>'Informacje podstawowe'!C40</f>
        <v>0</v>
      </c>
      <c r="C5" s="7">
        <f>'Informacje podstawowe'!C41</f>
        <v>0</v>
      </c>
      <c r="D5" s="7">
        <f>'Informacje podstawowe'!C42</f>
        <v>0</v>
      </c>
      <c r="E5" s="7">
        <f>'Informacje podstawowe'!C43</f>
        <v>0</v>
      </c>
      <c r="F5" s="7" t="str">
        <f>Bilans!F6</f>
        <v>…</v>
      </c>
      <c r="G5" s="7" t="str">
        <f>IF(Bilans!G6=0," ",Bilans!G6)</f>
        <v>…</v>
      </c>
      <c r="H5" s="7" t="str">
        <f>IF(Bilans!H6=0," ",Bilans!H6)</f>
        <v>…</v>
      </c>
      <c r="I5" s="7" t="str">
        <f>IF(Bilans!I6=0," ",Bilans!I6)</f>
        <v>…</v>
      </c>
      <c r="J5" s="7" t="str">
        <f>IF(Bilans!J6=0," ",Bilans!J6)</f>
        <v>…</v>
      </c>
      <c r="K5" s="7" t="str">
        <f>IF(Bilans!K6=0," ",Bilans!K6)</f>
        <v>…</v>
      </c>
      <c r="L5" s="7" t="str">
        <f>IF(Bilans!L6=0," ",Bilans!L6)</f>
        <v>…</v>
      </c>
      <c r="M5" s="7" t="str">
        <f>IF(Bilans!M6=0," ",Bilans!M6)</f>
        <v>…</v>
      </c>
      <c r="N5" s="7" t="str">
        <f>IF(Bilans!N6=0," ",Bilans!N6)</f>
        <v>…</v>
      </c>
      <c r="O5" s="7" t="str">
        <f>IF(Bilans!O6=0," ",Bilans!O6)</f>
        <v>…</v>
      </c>
      <c r="P5" s="7" t="str">
        <f>IF(Bilans!P6=0," ",Bilans!P6)</f>
        <v>…</v>
      </c>
      <c r="Q5" s="7" t="str">
        <f>IF(Bilans!Q6=0," ",Bilans!Q6)</f>
        <v xml:space="preserve"> </v>
      </c>
    </row>
    <row r="6" spans="1:17" x14ac:dyDescent="0.25">
      <c r="A6" s="8" t="s">
        <v>146</v>
      </c>
      <c r="B6" s="60" t="s">
        <v>43</v>
      </c>
      <c r="C6" s="61" t="e">
        <f>(('Rachunek zysków i strat'!C8+'Rachunek zysków i strat'!C11)-('Rachunek zysków i strat'!B8+'Rachunek zysków i strat'!B11)*100%)/('Rachunek zysków i strat'!B8+'Rachunek zysków i strat'!B11)</f>
        <v>#DIV/0!</v>
      </c>
      <c r="D6" s="61" t="e">
        <f>(('Rachunek zysków i strat'!D8+'Rachunek zysków i strat'!D11)-('Rachunek zysków i strat'!C8+'Rachunek zysków i strat'!C11)*100%)/('Rachunek zysków i strat'!C8+'Rachunek zysków i strat'!C11)</f>
        <v>#DIV/0!</v>
      </c>
      <c r="E6" s="62" t="s">
        <v>43</v>
      </c>
      <c r="F6" s="61" t="e">
        <f>(('Rachunek zysków i strat'!F8+'Rachunek zysków i strat'!F11)-('Rachunek zysków i strat'!D8+'Rachunek zysków i strat'!D11)*100%)/('Rachunek zysków i strat'!D8+'Rachunek zysków i strat'!D11)</f>
        <v>#DIV/0!</v>
      </c>
      <c r="G6" s="61" t="e">
        <f>(('Rachunek zysków i strat'!G8+'Rachunek zysków i strat'!G11)-('Rachunek zysków i strat'!F8+'Rachunek zysków i strat'!F11)*100%)/('Rachunek zysków i strat'!F8+'Rachunek zysków i strat'!F11)</f>
        <v>#DIV/0!</v>
      </c>
      <c r="H6" s="61" t="e">
        <f>(('Rachunek zysków i strat'!H8+'Rachunek zysków i strat'!H11)-('Rachunek zysków i strat'!G8+'Rachunek zysków i strat'!G11)*100%)/('Rachunek zysków i strat'!G8+'Rachunek zysków i strat'!G11)</f>
        <v>#DIV/0!</v>
      </c>
      <c r="I6" s="61" t="e">
        <f>(('Rachunek zysków i strat'!I8+'Rachunek zysków i strat'!I11)-('Rachunek zysków i strat'!H8+'Rachunek zysków i strat'!H11)*100%)/('Rachunek zysków i strat'!H8+'Rachunek zysków i strat'!H11)</f>
        <v>#DIV/0!</v>
      </c>
      <c r="J6" s="61" t="e">
        <f>(('Rachunek zysków i strat'!J8+'Rachunek zysków i strat'!J11)-('Rachunek zysków i strat'!I8+'Rachunek zysków i strat'!I11)*100%)/('Rachunek zysków i strat'!I8+'Rachunek zysków i strat'!I11)</f>
        <v>#DIV/0!</v>
      </c>
      <c r="K6" s="61" t="e">
        <f>(('Rachunek zysków i strat'!K8+'Rachunek zysków i strat'!K11)-('Rachunek zysków i strat'!J8+'Rachunek zysków i strat'!J11)*100%)/('Rachunek zysków i strat'!J8+'Rachunek zysków i strat'!J11)</f>
        <v>#DIV/0!</v>
      </c>
      <c r="L6" s="61" t="e">
        <f>(('Rachunek zysków i strat'!L8+'Rachunek zysków i strat'!L11)-('Rachunek zysków i strat'!K8+'Rachunek zysków i strat'!K11)*100%)/('Rachunek zysków i strat'!K8+'Rachunek zysków i strat'!K11)</f>
        <v>#DIV/0!</v>
      </c>
      <c r="M6" s="61" t="e">
        <f>(('Rachunek zysków i strat'!M8+'Rachunek zysków i strat'!M11)-('Rachunek zysków i strat'!L8+'Rachunek zysków i strat'!L11)*100%)/('Rachunek zysków i strat'!L8+'Rachunek zysków i strat'!L11)</f>
        <v>#DIV/0!</v>
      </c>
      <c r="N6" s="61" t="e">
        <f>(('Rachunek zysków i strat'!N8+'Rachunek zysków i strat'!N11)-('Rachunek zysków i strat'!M8+'Rachunek zysków i strat'!M11)*100%)/('Rachunek zysków i strat'!M8+'Rachunek zysków i strat'!M11)</f>
        <v>#DIV/0!</v>
      </c>
      <c r="O6" s="61" t="e">
        <f>(('Rachunek zysków i strat'!O8+'Rachunek zysków i strat'!O11)-('Rachunek zysków i strat'!N8+'Rachunek zysków i strat'!N11)*100%)/('Rachunek zysków i strat'!N8+'Rachunek zysków i strat'!N11)</f>
        <v>#DIV/0!</v>
      </c>
      <c r="P6" s="61" t="e">
        <f>(('Rachunek zysków i strat'!P8+'Rachunek zysków i strat'!P11)-('Rachunek zysków i strat'!O8+'Rachunek zysków i strat'!O11)*100%)/('Rachunek zysków i strat'!O8+'Rachunek zysków i strat'!O11)</f>
        <v>#DIV/0!</v>
      </c>
      <c r="Q6" s="61" t="e">
        <f>(('Rachunek zysków i strat'!Q8+'Rachunek zysków i strat'!Q11)-('Rachunek zysków i strat'!P8+'Rachunek zysków i strat'!P11)*100%)/('Rachunek zysków i strat'!P8+'Rachunek zysków i strat'!P11)</f>
        <v>#DIV/0!</v>
      </c>
    </row>
    <row r="7" spans="1:17" x14ac:dyDescent="0.25">
      <c r="A7" s="9" t="s">
        <v>80</v>
      </c>
      <c r="B7" s="155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x14ac:dyDescent="0.25">
      <c r="A8" s="58" t="s">
        <v>147</v>
      </c>
      <c r="B8" s="63" t="e">
        <f>(Bilans!B18-Bilans!B25)/Bilans!B38</f>
        <v>#DIV/0!</v>
      </c>
      <c r="C8" s="63" t="e">
        <f>(Bilans!C18-Bilans!C25)/Bilans!C38</f>
        <v>#DIV/0!</v>
      </c>
      <c r="D8" s="63" t="e">
        <f>(Bilans!D18-Bilans!D25)/Bilans!D38</f>
        <v>#DIV/0!</v>
      </c>
      <c r="E8" s="63" t="e">
        <f>(Bilans!E18-Bilans!E25)/Bilans!E38</f>
        <v>#DIV/0!</v>
      </c>
      <c r="F8" s="63" t="e">
        <f>(Bilans!F18-Bilans!F25)/Bilans!F38</f>
        <v>#DIV/0!</v>
      </c>
      <c r="G8" s="63" t="e">
        <f>(Bilans!G18-Bilans!G25)/Bilans!G38</f>
        <v>#DIV/0!</v>
      </c>
      <c r="H8" s="63" t="e">
        <f>(Bilans!H18-Bilans!H25)/Bilans!H38</f>
        <v>#DIV/0!</v>
      </c>
      <c r="I8" s="63" t="e">
        <f>(Bilans!I18-Bilans!I25)/Bilans!I38</f>
        <v>#DIV/0!</v>
      </c>
      <c r="J8" s="63" t="e">
        <f>(Bilans!J18-Bilans!J25)/Bilans!J38</f>
        <v>#DIV/0!</v>
      </c>
      <c r="K8" s="63" t="e">
        <f>(Bilans!K18-Bilans!K25)/Bilans!K38</f>
        <v>#DIV/0!</v>
      </c>
      <c r="L8" s="63" t="e">
        <f>(Bilans!L18-Bilans!L25)/Bilans!L38</f>
        <v>#DIV/0!</v>
      </c>
      <c r="M8" s="63" t="e">
        <f>(Bilans!M18-Bilans!M25)/Bilans!M38</f>
        <v>#DIV/0!</v>
      </c>
      <c r="N8" s="63" t="e">
        <f>(Bilans!N18-Bilans!N25)/Bilans!N38</f>
        <v>#DIV/0!</v>
      </c>
      <c r="O8" s="63" t="e">
        <f>(Bilans!O18-Bilans!O25)/Bilans!O38</f>
        <v>#DIV/0!</v>
      </c>
      <c r="P8" s="63" t="e">
        <f>(Bilans!P18-Bilans!P25)/Bilans!P38</f>
        <v>#DIV/0!</v>
      </c>
      <c r="Q8" s="63" t="e">
        <f>(Bilans!Q18-Bilans!Q25)/Bilans!Q38</f>
        <v>#DIV/0!</v>
      </c>
    </row>
    <row r="9" spans="1:17" x14ac:dyDescent="0.25">
      <c r="A9" s="58" t="s">
        <v>148</v>
      </c>
      <c r="B9" s="64" t="e">
        <f>(Bilans!B18-Bilans!B25-Bilans!B19)/Bilans!B38</f>
        <v>#DIV/0!</v>
      </c>
      <c r="C9" s="64" t="e">
        <f>(Bilans!C18-Bilans!C25-Bilans!C19)/Bilans!C38</f>
        <v>#DIV/0!</v>
      </c>
      <c r="D9" s="64" t="e">
        <f>(Bilans!D18-Bilans!D25-Bilans!D19)/Bilans!D38</f>
        <v>#DIV/0!</v>
      </c>
      <c r="E9" s="64" t="e">
        <f>(Bilans!E18-Bilans!E25-Bilans!E19)/Bilans!E38</f>
        <v>#DIV/0!</v>
      </c>
      <c r="F9" s="64" t="e">
        <f>(Bilans!F18-Bilans!F25-Bilans!F19)/Bilans!F38</f>
        <v>#DIV/0!</v>
      </c>
      <c r="G9" s="64" t="e">
        <f>(Bilans!G18-Bilans!G25-Bilans!G19)/Bilans!G38</f>
        <v>#DIV/0!</v>
      </c>
      <c r="H9" s="64" t="e">
        <f>(Bilans!H18-Bilans!H25-Bilans!H19)/Bilans!H38</f>
        <v>#DIV/0!</v>
      </c>
      <c r="I9" s="64" t="e">
        <f>(Bilans!I18-Bilans!I25-Bilans!I19)/Bilans!I38</f>
        <v>#DIV/0!</v>
      </c>
      <c r="J9" s="64" t="e">
        <f>(Bilans!J18-Bilans!J25-Bilans!J19)/Bilans!J38</f>
        <v>#DIV/0!</v>
      </c>
      <c r="K9" s="64" t="e">
        <f>(Bilans!K18-Bilans!K25-Bilans!K19)/Bilans!K38</f>
        <v>#DIV/0!</v>
      </c>
      <c r="L9" s="64" t="e">
        <f>(Bilans!L18-Bilans!L25-Bilans!L19)/Bilans!L38</f>
        <v>#DIV/0!</v>
      </c>
      <c r="M9" s="64" t="e">
        <f>(Bilans!M18-Bilans!M25-Bilans!M19)/Bilans!M38</f>
        <v>#DIV/0!</v>
      </c>
      <c r="N9" s="64" t="e">
        <f>(Bilans!N18-Bilans!N25-Bilans!N19)/Bilans!N38</f>
        <v>#DIV/0!</v>
      </c>
      <c r="O9" s="64" t="e">
        <f>(Bilans!O18-Bilans!O25-Bilans!O19)/Bilans!O38</f>
        <v>#DIV/0!</v>
      </c>
      <c r="P9" s="64" t="e">
        <f>(Bilans!P18-Bilans!P25-Bilans!P19)/Bilans!P38</f>
        <v>#DIV/0!</v>
      </c>
      <c r="Q9" s="64" t="e">
        <f>(Bilans!Q18-Bilans!Q25-Bilans!Q19)/Bilans!Q38</f>
        <v>#DIV/0!</v>
      </c>
    </row>
    <row r="10" spans="1:17" x14ac:dyDescent="0.25">
      <c r="A10" s="9" t="s">
        <v>81</v>
      </c>
      <c r="B10" s="15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17" x14ac:dyDescent="0.25">
      <c r="A11" s="59" t="s">
        <v>82</v>
      </c>
      <c r="B11" s="63" t="e">
        <f>(Bilans!B19/('Rachunek zysków i strat'!B8+'Rachunek zysków i strat'!B11))*360</f>
        <v>#DIV/0!</v>
      </c>
      <c r="C11" s="63" t="e">
        <f>(Bilans!C19/('Rachunek zysków i strat'!C8+'Rachunek zysków i strat'!C11))*360</f>
        <v>#DIV/0!</v>
      </c>
      <c r="D11" s="63" t="e">
        <f>(Bilans!D19/('Rachunek zysków i strat'!D8+'Rachunek zysków i strat'!D11))*360</f>
        <v>#DIV/0!</v>
      </c>
      <c r="E11" s="65" t="e">
        <f>IF(ile_kwartałów=1,(Bilans!E19/('Rachunek zysków i strat'!E8+'Rachunek zysków i strat'!E11))*90,IF(ile_kwartałów=2,(Bilans!E19/('Rachunek zysków i strat'!E8+'Rachunek zysków i strat'!E11))*180,IF(ile_kwartałów=3,(Bilans!E19/('Rachunek zysków i strat'!E8+'Rachunek zysków i strat'!E11))*270,IF(ile_kwartałów=4,(Bilans!E19/('Rachunek zysków i strat'!E8+'Rachunek zysków i strat'!E11))*360,""))))</f>
        <v>#DIV/0!</v>
      </c>
      <c r="F11" s="63" t="e">
        <f>(Bilans!F19/('Rachunek zysków i strat'!F8+'Rachunek zysków i strat'!F11))*360</f>
        <v>#DIV/0!</v>
      </c>
      <c r="G11" s="63" t="e">
        <f>(Bilans!G19/('Rachunek zysków i strat'!G8+'Rachunek zysków i strat'!G11))*360</f>
        <v>#DIV/0!</v>
      </c>
      <c r="H11" s="63" t="e">
        <f>(Bilans!H19/('Rachunek zysków i strat'!H8+'Rachunek zysków i strat'!H11))*360</f>
        <v>#DIV/0!</v>
      </c>
      <c r="I11" s="63" t="e">
        <f>(Bilans!I19/('Rachunek zysków i strat'!I8+'Rachunek zysków i strat'!I11))*360</f>
        <v>#DIV/0!</v>
      </c>
      <c r="J11" s="63" t="e">
        <f>(Bilans!J19/('Rachunek zysków i strat'!J8+'Rachunek zysków i strat'!J11))*360</f>
        <v>#DIV/0!</v>
      </c>
      <c r="K11" s="63" t="e">
        <f>(Bilans!K19/('Rachunek zysków i strat'!K8+'Rachunek zysków i strat'!K11))*360</f>
        <v>#DIV/0!</v>
      </c>
      <c r="L11" s="63" t="e">
        <f>(Bilans!L19/('Rachunek zysków i strat'!L8+'Rachunek zysków i strat'!L11))*360</f>
        <v>#DIV/0!</v>
      </c>
      <c r="M11" s="63" t="e">
        <f>(Bilans!M19/('Rachunek zysków i strat'!M8+'Rachunek zysków i strat'!M11))*360</f>
        <v>#DIV/0!</v>
      </c>
      <c r="N11" s="63" t="e">
        <f>(Bilans!N19/('Rachunek zysków i strat'!N8+'Rachunek zysków i strat'!N11))*360</f>
        <v>#DIV/0!</v>
      </c>
      <c r="O11" s="63" t="e">
        <f>(Bilans!O19/('Rachunek zysków i strat'!O8+'Rachunek zysków i strat'!O11))*360</f>
        <v>#DIV/0!</v>
      </c>
      <c r="P11" s="63" t="e">
        <f>(Bilans!P19/('Rachunek zysków i strat'!P8+'Rachunek zysków i strat'!P11))*360</f>
        <v>#DIV/0!</v>
      </c>
      <c r="Q11" s="63" t="e">
        <f>(Bilans!Q19/('Rachunek zysków i strat'!Q8+'Rachunek zysków i strat'!Q11))*360</f>
        <v>#DIV/0!</v>
      </c>
    </row>
    <row r="12" spans="1:17" x14ac:dyDescent="0.25">
      <c r="A12" s="59" t="s">
        <v>83</v>
      </c>
      <c r="B12" s="63" t="e">
        <f>(Bilans!B21/('Rachunek zysków i strat'!B8+'Rachunek zysków i strat'!B11))*360</f>
        <v>#DIV/0!</v>
      </c>
      <c r="C12" s="63" t="e">
        <f>(Bilans!C21/('Rachunek zysków i strat'!C8+'Rachunek zysków i strat'!C11))*360</f>
        <v>#DIV/0!</v>
      </c>
      <c r="D12" s="63" t="e">
        <f>(Bilans!D21/('Rachunek zysków i strat'!D8+'Rachunek zysków i strat'!D11))*360</f>
        <v>#DIV/0!</v>
      </c>
      <c r="E12" s="65" t="e">
        <f>IF(ile_kwartałów=1,(Bilans!E21/('Rachunek zysków i strat'!E8+'Rachunek zysków i strat'!E11))*90,IF(ile_kwartałów=2,(Bilans!E21/('Rachunek zysków i strat'!E8+'Rachunek zysków i strat'!E11))*180,IF(ile_kwartałów=3,(Bilans!E21/('Rachunek zysków i strat'!E8+'Rachunek zysków i strat'!E11))*270,IF(ile_kwartałów=4,(Bilans!E21/('Rachunek zysków i strat'!E8+'Rachunek zysków i strat'!E11))*360,""))))</f>
        <v>#DIV/0!</v>
      </c>
      <c r="F12" s="63" t="e">
        <f>(Bilans!F21/('Rachunek zysków i strat'!F8+'Rachunek zysków i strat'!F11))*360</f>
        <v>#DIV/0!</v>
      </c>
      <c r="G12" s="63" t="e">
        <f>(Bilans!G21/('Rachunek zysków i strat'!G8+'Rachunek zysków i strat'!G11))*360</f>
        <v>#DIV/0!</v>
      </c>
      <c r="H12" s="63" t="e">
        <f>(Bilans!H21/('Rachunek zysków i strat'!H8+'Rachunek zysków i strat'!H11))*360</f>
        <v>#DIV/0!</v>
      </c>
      <c r="I12" s="63" t="e">
        <f>(Bilans!I21/('Rachunek zysków i strat'!I8+'Rachunek zysków i strat'!I11))*360</f>
        <v>#DIV/0!</v>
      </c>
      <c r="J12" s="63" t="e">
        <f>(Bilans!J21/('Rachunek zysków i strat'!J8+'Rachunek zysków i strat'!J11))*360</f>
        <v>#DIV/0!</v>
      </c>
      <c r="K12" s="63" t="e">
        <f>(Bilans!K21/('Rachunek zysków i strat'!K8+'Rachunek zysków i strat'!K11))*360</f>
        <v>#DIV/0!</v>
      </c>
      <c r="L12" s="63" t="e">
        <f>(Bilans!L21/('Rachunek zysków i strat'!L8+'Rachunek zysków i strat'!L11))*360</f>
        <v>#DIV/0!</v>
      </c>
      <c r="M12" s="63" t="e">
        <f>(Bilans!M21/('Rachunek zysków i strat'!M8+'Rachunek zysków i strat'!M11))*360</f>
        <v>#DIV/0!</v>
      </c>
      <c r="N12" s="63" t="e">
        <f>(Bilans!N21/('Rachunek zysków i strat'!N8+'Rachunek zysków i strat'!N11))*360</f>
        <v>#DIV/0!</v>
      </c>
      <c r="O12" s="63" t="e">
        <f>(Bilans!O21/('Rachunek zysków i strat'!O8+'Rachunek zysków i strat'!O11))*360</f>
        <v>#DIV/0!</v>
      </c>
      <c r="P12" s="63" t="e">
        <f>(Bilans!P21/('Rachunek zysków i strat'!P8+'Rachunek zysków i strat'!P11))*360</f>
        <v>#DIV/0!</v>
      </c>
      <c r="Q12" s="63" t="e">
        <f>(Bilans!Q21/('Rachunek zysków i strat'!Q8+'Rachunek zysków i strat'!Q11))*360</f>
        <v>#DIV/0!</v>
      </c>
    </row>
    <row r="13" spans="1:17" x14ac:dyDescent="0.25">
      <c r="A13" s="59" t="s">
        <v>84</v>
      </c>
      <c r="B13" s="63" t="e">
        <f>(Bilans!B39/('Rachunek zysków i strat'!B8+'Rachunek zysków i strat'!B11))*360</f>
        <v>#DIV/0!</v>
      </c>
      <c r="C13" s="63" t="e">
        <f>(Bilans!C39/('Rachunek zysków i strat'!C8+'Rachunek zysków i strat'!C11))*360</f>
        <v>#DIV/0!</v>
      </c>
      <c r="D13" s="63" t="e">
        <f>(Bilans!D39/('Rachunek zysków i strat'!D8+'Rachunek zysków i strat'!D11))*360</f>
        <v>#DIV/0!</v>
      </c>
      <c r="E13" s="65" t="e">
        <f>IF(ile_kwartałów=1,(Bilans!E39/('Rachunek zysków i strat'!E8+'Rachunek zysków i strat'!E11))*90,IF(ile_kwartałów=2,(Bilans!E39/('Rachunek zysków i strat'!E8+'Rachunek zysków i strat'!E11))*180,IF(ile_kwartałów=3,(Bilans!E39/('Rachunek zysków i strat'!E8+'Rachunek zysków i strat'!E11))*270,IF(ile_kwartałów=4,(Bilans!E39/('Rachunek zysków i strat'!E8+'Rachunek zysków i strat'!E11))*360,""))))</f>
        <v>#DIV/0!</v>
      </c>
      <c r="F13" s="63" t="e">
        <f>(Bilans!F39/('Rachunek zysków i strat'!F8+'Rachunek zysków i strat'!F11))*360</f>
        <v>#DIV/0!</v>
      </c>
      <c r="G13" s="63" t="e">
        <f>(Bilans!G39/('Rachunek zysków i strat'!G8+'Rachunek zysków i strat'!G11))*360</f>
        <v>#DIV/0!</v>
      </c>
      <c r="H13" s="63" t="e">
        <f>(Bilans!H39/('Rachunek zysków i strat'!H8+'Rachunek zysków i strat'!H11))*360</f>
        <v>#DIV/0!</v>
      </c>
      <c r="I13" s="63" t="e">
        <f>(Bilans!I39/('Rachunek zysków i strat'!I8+'Rachunek zysków i strat'!I11))*360</f>
        <v>#DIV/0!</v>
      </c>
      <c r="J13" s="63" t="e">
        <f>(Bilans!J39/('Rachunek zysków i strat'!J8+'Rachunek zysków i strat'!J11))*360</f>
        <v>#DIV/0!</v>
      </c>
      <c r="K13" s="63" t="e">
        <f>(Bilans!K39/('Rachunek zysków i strat'!K8+'Rachunek zysków i strat'!K11))*360</f>
        <v>#DIV/0!</v>
      </c>
      <c r="L13" s="63" t="e">
        <f>(Bilans!L39/('Rachunek zysków i strat'!L8+'Rachunek zysków i strat'!L11))*360</f>
        <v>#DIV/0!</v>
      </c>
      <c r="M13" s="63" t="e">
        <f>(Bilans!M39/('Rachunek zysków i strat'!M8+'Rachunek zysków i strat'!M11))*360</f>
        <v>#DIV/0!</v>
      </c>
      <c r="N13" s="63" t="e">
        <f>(Bilans!N39/('Rachunek zysków i strat'!N8+'Rachunek zysków i strat'!N11))*360</f>
        <v>#DIV/0!</v>
      </c>
      <c r="O13" s="63" t="e">
        <f>(Bilans!O39/('Rachunek zysków i strat'!O8+'Rachunek zysków i strat'!O11))*360</f>
        <v>#DIV/0!</v>
      </c>
      <c r="P13" s="63" t="e">
        <f>(Bilans!P39/('Rachunek zysków i strat'!P8+'Rachunek zysków i strat'!P11))*360</f>
        <v>#DIV/0!</v>
      </c>
      <c r="Q13" s="63" t="e">
        <f>(Bilans!Q39/('Rachunek zysków i strat'!Q8+'Rachunek zysków i strat'!Q11))*360</f>
        <v>#DIV/0!</v>
      </c>
    </row>
    <row r="14" spans="1:17" x14ac:dyDescent="0.25">
      <c r="A14" s="9" t="s">
        <v>149</v>
      </c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7" x14ac:dyDescent="0.25">
      <c r="A15" s="58" t="s">
        <v>150</v>
      </c>
      <c r="B15" s="65" t="e">
        <f>Bilans!B33/Bilans!B28</f>
        <v>#DIV/0!</v>
      </c>
      <c r="C15" s="65" t="e">
        <f>Bilans!C33/Bilans!C28</f>
        <v>#DIV/0!</v>
      </c>
      <c r="D15" s="65" t="e">
        <f>Bilans!D33/Bilans!D28</f>
        <v>#DIV/0!</v>
      </c>
      <c r="E15" s="65" t="e">
        <f>Bilans!E33/Bilans!E28</f>
        <v>#DIV/0!</v>
      </c>
      <c r="F15" s="65" t="e">
        <f>Bilans!F33/Bilans!F28</f>
        <v>#DIV/0!</v>
      </c>
      <c r="G15" s="65" t="e">
        <f>Bilans!G33/Bilans!G28</f>
        <v>#DIV/0!</v>
      </c>
      <c r="H15" s="65" t="e">
        <f>Bilans!H33/Bilans!H28</f>
        <v>#DIV/0!</v>
      </c>
      <c r="I15" s="65" t="e">
        <f>Bilans!I33/Bilans!I28</f>
        <v>#DIV/0!</v>
      </c>
      <c r="J15" s="65" t="e">
        <f>Bilans!J33/Bilans!J28</f>
        <v>#DIV/0!</v>
      </c>
      <c r="K15" s="65" t="e">
        <f>Bilans!K33/Bilans!K28</f>
        <v>#DIV/0!</v>
      </c>
      <c r="L15" s="65" t="e">
        <f>Bilans!L33/Bilans!L28</f>
        <v>#DIV/0!</v>
      </c>
      <c r="M15" s="65" t="e">
        <f>Bilans!M33/Bilans!M28</f>
        <v>#DIV/0!</v>
      </c>
      <c r="N15" s="65" t="e">
        <f>Bilans!N33/Bilans!N28</f>
        <v>#DIV/0!</v>
      </c>
      <c r="O15" s="65" t="e">
        <f>Bilans!O33/Bilans!O28</f>
        <v>#DIV/0!</v>
      </c>
      <c r="P15" s="65" t="e">
        <f>Bilans!P33/Bilans!P28</f>
        <v>#DIV/0!</v>
      </c>
      <c r="Q15" s="65" t="e">
        <f>Bilans!Q33/Bilans!Q28</f>
        <v>#DIV/0!</v>
      </c>
    </row>
    <row r="16" spans="1:17" x14ac:dyDescent="0.25">
      <c r="A16" s="58" t="s">
        <v>176</v>
      </c>
      <c r="B16" s="65" t="e">
        <f>(Bilans!B30+Bilans!B35)/(Bilans!B8-Bilans!B17)</f>
        <v>#DIV/0!</v>
      </c>
      <c r="C16" s="65" t="e">
        <f>(Bilans!C30+Bilans!C35)/(Bilans!C8-Bilans!C17)</f>
        <v>#DIV/0!</v>
      </c>
      <c r="D16" s="65" t="e">
        <f>(Bilans!D30+Bilans!D35)/(Bilans!D8-Bilans!D17)</f>
        <v>#DIV/0!</v>
      </c>
      <c r="E16" s="65" t="e">
        <f>(Bilans!E30+Bilans!E35)/(Bilans!E8-Bilans!E17)</f>
        <v>#DIV/0!</v>
      </c>
      <c r="F16" s="65" t="e">
        <f>(Bilans!F30+Bilans!F35)/(Bilans!F8-Bilans!F17)</f>
        <v>#DIV/0!</v>
      </c>
      <c r="G16" s="65" t="e">
        <f>(Bilans!G30+Bilans!G35)/(Bilans!G8-Bilans!G17)</f>
        <v>#DIV/0!</v>
      </c>
      <c r="H16" s="65" t="e">
        <f>(Bilans!H30+Bilans!H35)/(Bilans!H8-Bilans!H17)</f>
        <v>#DIV/0!</v>
      </c>
      <c r="I16" s="65" t="e">
        <f>(Bilans!I30+Bilans!I35)/(Bilans!I8-Bilans!I17)</f>
        <v>#DIV/0!</v>
      </c>
      <c r="J16" s="65" t="e">
        <f>(Bilans!J30+Bilans!J35)/(Bilans!J8-Bilans!J17)</f>
        <v>#DIV/0!</v>
      </c>
      <c r="K16" s="65" t="e">
        <f>(Bilans!K30+Bilans!K35)/(Bilans!K8-Bilans!K17)</f>
        <v>#DIV/0!</v>
      </c>
      <c r="L16" s="65" t="e">
        <f>(Bilans!L30+Bilans!L35)/(Bilans!L8-Bilans!L17)</f>
        <v>#DIV/0!</v>
      </c>
      <c r="M16" s="65" t="e">
        <f>(Bilans!M30+Bilans!M35)/(Bilans!M8-Bilans!M17)</f>
        <v>#DIV/0!</v>
      </c>
      <c r="N16" s="65" t="e">
        <f>(Bilans!N30+Bilans!N35)/(Bilans!N8-Bilans!N17)</f>
        <v>#DIV/0!</v>
      </c>
      <c r="O16" s="65" t="e">
        <f>(Bilans!O30+Bilans!O35)/(Bilans!O8-Bilans!O17)</f>
        <v>#DIV/0!</v>
      </c>
      <c r="P16" s="65" t="e">
        <f>(Bilans!P30+Bilans!P35)/(Bilans!P8-Bilans!P17)</f>
        <v>#DIV/0!</v>
      </c>
      <c r="Q16" s="65" t="e">
        <f>(Bilans!Q30+Bilans!Q35)/(Bilans!Q8-Bilans!Q17)</f>
        <v>#DIV/0!</v>
      </c>
    </row>
    <row r="17" spans="1:17" x14ac:dyDescent="0.25">
      <c r="A17" s="58" t="s">
        <v>151</v>
      </c>
      <c r="B17" s="65" t="e">
        <f>('Rachunek zysków i strat'!B35+'Rachunek zysków i strat'!B13+'Rachunek zysków i strat'!B29+'Rachunek zysków i strat'!B33)/('Rachunek zysków i strat'!B29+'Rach.przepł.pien.'!B38)</f>
        <v>#DIV/0!</v>
      </c>
      <c r="C17" s="65" t="e">
        <f>('Rachunek zysków i strat'!C35+'Rachunek zysków i strat'!C13+'Rachunek zysków i strat'!C29+'Rachunek zysków i strat'!C33)/('Rachunek zysków i strat'!C29+'Rach.przepł.pien.'!C38)</f>
        <v>#DIV/0!</v>
      </c>
      <c r="D17" s="65" t="e">
        <f>('Rachunek zysków i strat'!D35+'Rachunek zysków i strat'!D13+'Rachunek zysków i strat'!D29+'Rachunek zysków i strat'!D33)/('Rachunek zysków i strat'!D29+'Rach.przepł.pien.'!D38)</f>
        <v>#DIV/0!</v>
      </c>
      <c r="E17" s="65" t="e">
        <f>('Rachunek zysków i strat'!E35+'Rachunek zysków i strat'!E13+'Rachunek zysków i strat'!E29+'Rachunek zysków i strat'!E33)/('Rachunek zysków i strat'!E29+'Rach.przepł.pien.'!E38)</f>
        <v>#DIV/0!</v>
      </c>
      <c r="F17" s="65" t="e">
        <f>('Rachunek zysków i strat'!F35+'Rachunek zysków i strat'!F13+'Rachunek zysków i strat'!F29+'Rachunek zysków i strat'!F33)/('Rachunek zysków i strat'!F29+'Rach.przepł.pien.'!F38)</f>
        <v>#DIV/0!</v>
      </c>
      <c r="G17" s="65" t="e">
        <f>('Rachunek zysków i strat'!G35+'Rachunek zysków i strat'!G13+'Rachunek zysków i strat'!G29+'Rachunek zysków i strat'!G33)/('Rachunek zysków i strat'!G29+'Rach.przepł.pien.'!G38)</f>
        <v>#DIV/0!</v>
      </c>
      <c r="H17" s="65" t="e">
        <f>('Rachunek zysków i strat'!H35+'Rachunek zysków i strat'!H13+'Rachunek zysków i strat'!H29+'Rachunek zysków i strat'!H33)/('Rachunek zysków i strat'!H29+'Rach.przepł.pien.'!H38)</f>
        <v>#DIV/0!</v>
      </c>
      <c r="I17" s="65" t="e">
        <f>('Rachunek zysków i strat'!I35+'Rachunek zysków i strat'!I13+'Rachunek zysków i strat'!I29+'Rachunek zysków i strat'!I33)/('Rachunek zysków i strat'!I29+'Rach.przepł.pien.'!I38)</f>
        <v>#DIV/0!</v>
      </c>
      <c r="J17" s="65" t="e">
        <f>('Rachunek zysków i strat'!J35+'Rachunek zysków i strat'!J13+'Rachunek zysków i strat'!J29+'Rachunek zysków i strat'!J33)/('Rachunek zysków i strat'!J29+'Rach.przepł.pien.'!J38)</f>
        <v>#DIV/0!</v>
      </c>
      <c r="K17" s="65" t="e">
        <f>('Rachunek zysków i strat'!K35+'Rachunek zysków i strat'!K13+'Rachunek zysków i strat'!K29+'Rachunek zysków i strat'!K33)/('Rachunek zysków i strat'!K29+'Rach.przepł.pien.'!K38)</f>
        <v>#DIV/0!</v>
      </c>
      <c r="L17" s="65" t="e">
        <f>('Rachunek zysków i strat'!L35+'Rachunek zysków i strat'!L13+'Rachunek zysków i strat'!L29+'Rachunek zysków i strat'!L33)/('Rachunek zysków i strat'!L29+'Rach.przepł.pien.'!L38)</f>
        <v>#DIV/0!</v>
      </c>
      <c r="M17" s="65" t="e">
        <f>('Rachunek zysków i strat'!M35+'Rachunek zysków i strat'!M13+'Rachunek zysków i strat'!M29+'Rachunek zysków i strat'!M33)/('Rachunek zysków i strat'!M29+'Rach.przepł.pien.'!M38)</f>
        <v>#DIV/0!</v>
      </c>
      <c r="N17" s="65" t="e">
        <f>('Rachunek zysków i strat'!N35+'Rachunek zysków i strat'!N13+'Rachunek zysków i strat'!N29+'Rachunek zysków i strat'!N33)/('Rachunek zysków i strat'!N29+'Rach.przepł.pien.'!N38)</f>
        <v>#DIV/0!</v>
      </c>
      <c r="O17" s="65" t="e">
        <f>('Rachunek zysków i strat'!O35+'Rachunek zysków i strat'!O13+'Rachunek zysków i strat'!O29+'Rachunek zysków i strat'!O33)/('Rachunek zysków i strat'!O29+'Rach.przepł.pien.'!O38)</f>
        <v>#DIV/0!</v>
      </c>
      <c r="P17" s="65" t="e">
        <f>('Rachunek zysków i strat'!P35+'Rachunek zysków i strat'!P13+'Rachunek zysków i strat'!P29+'Rachunek zysków i strat'!P33)/('Rachunek zysków i strat'!P29+'Rach.przepł.pien.'!P38)</f>
        <v>#DIV/0!</v>
      </c>
      <c r="Q17" s="65" t="e">
        <f>('Rachunek zysków i strat'!Q35+'Rachunek zysków i strat'!Q13+'Rachunek zysków i strat'!Q29+'Rachunek zysków i strat'!Q33)/('Rachunek zysków i strat'!Q29+'Rach.przepł.pien.'!Q38)</f>
        <v>#DIV/0!</v>
      </c>
    </row>
    <row r="18" spans="1:17" x14ac:dyDescent="0.25">
      <c r="A18" s="10" t="s">
        <v>170</v>
      </c>
      <c r="B18" s="157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7" x14ac:dyDescent="0.25">
      <c r="A19" s="58" t="s">
        <v>85</v>
      </c>
      <c r="B19" s="66" t="e">
        <f>'Rachunek zysków i strat'!B35/('Rachunek zysków i strat'!B8+'Rachunek zysków i strat'!B11)</f>
        <v>#DIV/0!</v>
      </c>
      <c r="C19" s="66" t="e">
        <f>'Rachunek zysków i strat'!C35/('Rachunek zysków i strat'!C8+'Rachunek zysków i strat'!C11)</f>
        <v>#DIV/0!</v>
      </c>
      <c r="D19" s="66" t="e">
        <f>'Rachunek zysków i strat'!D35/('Rachunek zysków i strat'!D8+'Rachunek zysków i strat'!D11)</f>
        <v>#DIV/0!</v>
      </c>
      <c r="E19" s="66" t="e">
        <f>'Rachunek zysków i strat'!E35/('Rachunek zysków i strat'!E8+'Rachunek zysków i strat'!E11)</f>
        <v>#DIV/0!</v>
      </c>
      <c r="F19" s="66" t="e">
        <f>'Rachunek zysków i strat'!F35/('Rachunek zysków i strat'!F8+'Rachunek zysków i strat'!F11)</f>
        <v>#DIV/0!</v>
      </c>
      <c r="G19" s="66" t="e">
        <f>'Rachunek zysków i strat'!G35/('Rachunek zysków i strat'!G8+'Rachunek zysków i strat'!G11)</f>
        <v>#DIV/0!</v>
      </c>
      <c r="H19" s="66" t="e">
        <f>'Rachunek zysków i strat'!H35/('Rachunek zysków i strat'!H8+'Rachunek zysków i strat'!H11)</f>
        <v>#DIV/0!</v>
      </c>
      <c r="I19" s="66" t="e">
        <f>'Rachunek zysków i strat'!I35/('Rachunek zysków i strat'!I8+'Rachunek zysków i strat'!I11)</f>
        <v>#DIV/0!</v>
      </c>
      <c r="J19" s="66" t="e">
        <f>'Rachunek zysków i strat'!J35/('Rachunek zysków i strat'!J8+'Rachunek zysków i strat'!J11)</f>
        <v>#DIV/0!</v>
      </c>
      <c r="K19" s="66" t="e">
        <f>'Rachunek zysków i strat'!K35/('Rachunek zysków i strat'!K8+'Rachunek zysków i strat'!K11)</f>
        <v>#DIV/0!</v>
      </c>
      <c r="L19" s="66" t="e">
        <f>'Rachunek zysków i strat'!L35/('Rachunek zysków i strat'!L8+'Rachunek zysków i strat'!L11)</f>
        <v>#DIV/0!</v>
      </c>
      <c r="M19" s="66" t="e">
        <f>'Rachunek zysków i strat'!M35/('Rachunek zysków i strat'!M8+'Rachunek zysków i strat'!M11)</f>
        <v>#DIV/0!</v>
      </c>
      <c r="N19" s="66" t="e">
        <f>'Rachunek zysków i strat'!N35/('Rachunek zysków i strat'!N8+'Rachunek zysków i strat'!N11)</f>
        <v>#DIV/0!</v>
      </c>
      <c r="O19" s="66" t="e">
        <f>'Rachunek zysków i strat'!O35/('Rachunek zysków i strat'!O8+'Rachunek zysków i strat'!O11)</f>
        <v>#DIV/0!</v>
      </c>
      <c r="P19" s="66" t="e">
        <f>'Rachunek zysków i strat'!P35/('Rachunek zysków i strat'!P8+'Rachunek zysków i strat'!P11)</f>
        <v>#DIV/0!</v>
      </c>
      <c r="Q19" s="66" t="e">
        <f>'Rachunek zysków i strat'!Q35/('Rachunek zysków i strat'!Q8+'Rachunek zysków i strat'!Q11)</f>
        <v>#DIV/0!</v>
      </c>
    </row>
    <row r="20" spans="1:17" x14ac:dyDescent="0.25">
      <c r="A20" s="58" t="s">
        <v>86</v>
      </c>
      <c r="B20" s="66" t="e">
        <f>'Rachunek zysków i strat'!B35/Bilans!B30</f>
        <v>#DIV/0!</v>
      </c>
      <c r="C20" s="66" t="e">
        <f>'Rachunek zysków i strat'!C35/Bilans!C30</f>
        <v>#DIV/0!</v>
      </c>
      <c r="D20" s="66" t="e">
        <f>'Rachunek zysków i strat'!D35/Bilans!D30</f>
        <v>#DIV/0!</v>
      </c>
      <c r="E20" s="66" t="e">
        <f>'Rachunek zysków i strat'!E35/Bilans!E30</f>
        <v>#DIV/0!</v>
      </c>
      <c r="F20" s="66" t="e">
        <f>'Rachunek zysków i strat'!F35/Bilans!F30</f>
        <v>#DIV/0!</v>
      </c>
      <c r="G20" s="66" t="e">
        <f>'Rachunek zysków i strat'!G35/Bilans!G30</f>
        <v>#DIV/0!</v>
      </c>
      <c r="H20" s="66" t="e">
        <f>'Rachunek zysków i strat'!H35/Bilans!H30</f>
        <v>#DIV/0!</v>
      </c>
      <c r="I20" s="66" t="e">
        <f>'Rachunek zysków i strat'!I35/Bilans!I30</f>
        <v>#DIV/0!</v>
      </c>
      <c r="J20" s="66" t="e">
        <f>'Rachunek zysków i strat'!J35/Bilans!J30</f>
        <v>#DIV/0!</v>
      </c>
      <c r="K20" s="66" t="e">
        <f>'Rachunek zysków i strat'!K35/Bilans!K30</f>
        <v>#DIV/0!</v>
      </c>
      <c r="L20" s="66" t="e">
        <f>'Rachunek zysków i strat'!L35/Bilans!L30</f>
        <v>#DIV/0!</v>
      </c>
      <c r="M20" s="66" t="e">
        <f>'Rachunek zysków i strat'!M35/Bilans!M30</f>
        <v>#DIV/0!</v>
      </c>
      <c r="N20" s="66" t="e">
        <f>'Rachunek zysków i strat'!N35/Bilans!N30</f>
        <v>#DIV/0!</v>
      </c>
      <c r="O20" s="66" t="e">
        <f>'Rachunek zysków i strat'!O35/Bilans!O30</f>
        <v>#DIV/0!</v>
      </c>
      <c r="P20" s="66" t="e">
        <f>'Rachunek zysków i strat'!P35/Bilans!P30</f>
        <v>#DIV/0!</v>
      </c>
      <c r="Q20" s="66" t="e">
        <f>'Rachunek zysków i strat'!Q35/Bilans!Q30</f>
        <v>#DIV/0!</v>
      </c>
    </row>
    <row r="21" spans="1:17" x14ac:dyDescent="0.25">
      <c r="A21" s="58" t="s">
        <v>87</v>
      </c>
      <c r="B21" s="66" t="e">
        <f>'Rachunek zysków i strat'!B35/Bilans!B28</f>
        <v>#DIV/0!</v>
      </c>
      <c r="C21" s="66" t="e">
        <f>'Rachunek zysków i strat'!C35/Bilans!C28</f>
        <v>#DIV/0!</v>
      </c>
      <c r="D21" s="66" t="e">
        <f>'Rachunek zysków i strat'!D35/Bilans!D28</f>
        <v>#DIV/0!</v>
      </c>
      <c r="E21" s="66" t="e">
        <f>'Rachunek zysków i strat'!E35/Bilans!E28</f>
        <v>#DIV/0!</v>
      </c>
      <c r="F21" s="66" t="e">
        <f>'Rachunek zysków i strat'!F35/Bilans!F28</f>
        <v>#DIV/0!</v>
      </c>
      <c r="G21" s="66" t="e">
        <f>'Rachunek zysków i strat'!G35/Bilans!G28</f>
        <v>#DIV/0!</v>
      </c>
      <c r="H21" s="66" t="e">
        <f>'Rachunek zysków i strat'!H35/Bilans!H28</f>
        <v>#DIV/0!</v>
      </c>
      <c r="I21" s="66" t="e">
        <f>'Rachunek zysków i strat'!I35/Bilans!I28</f>
        <v>#DIV/0!</v>
      </c>
      <c r="J21" s="66" t="e">
        <f>'Rachunek zysków i strat'!J35/Bilans!J28</f>
        <v>#DIV/0!</v>
      </c>
      <c r="K21" s="66" t="e">
        <f>'Rachunek zysków i strat'!K35/Bilans!K28</f>
        <v>#DIV/0!</v>
      </c>
      <c r="L21" s="66" t="e">
        <f>'Rachunek zysków i strat'!L35/Bilans!L28</f>
        <v>#DIV/0!</v>
      </c>
      <c r="M21" s="66" t="e">
        <f>'Rachunek zysków i strat'!M35/Bilans!M28</f>
        <v>#DIV/0!</v>
      </c>
      <c r="N21" s="66" t="e">
        <f>'Rachunek zysków i strat'!N35/Bilans!N28</f>
        <v>#DIV/0!</v>
      </c>
      <c r="O21" s="66" t="e">
        <f>'Rachunek zysków i strat'!O35/Bilans!O28</f>
        <v>#DIV/0!</v>
      </c>
      <c r="P21" s="66" t="e">
        <f>'Rachunek zysków i strat'!P35/Bilans!P28</f>
        <v>#DIV/0!</v>
      </c>
      <c r="Q21" s="66" t="e">
        <f>'Rachunek zysków i strat'!Q35/Bilans!Q28</f>
        <v>#DIV/0!</v>
      </c>
    </row>
    <row r="22" spans="1:17" x14ac:dyDescent="0.25">
      <c r="A22" s="147"/>
      <c r="B22" s="148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3"/>
      <c r="N22" s="2"/>
    </row>
    <row r="23" spans="1:17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</row>
    <row r="24" spans="1:17" ht="60" x14ac:dyDescent="0.25">
      <c r="A24" s="12" t="s">
        <v>182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</row>
    <row r="25" spans="1:17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2"/>
    </row>
    <row r="26" spans="1:17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"/>
    </row>
    <row r="27" spans="1:17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2"/>
    </row>
    <row r="28" spans="1:17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</row>
    <row r="29" spans="1:17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2"/>
    </row>
    <row r="30" spans="1:17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</row>
    <row r="33" spans="1:14" x14ac:dyDescent="0.25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</row>
  </sheetData>
  <sheetProtection password="D116" sheet="1" objects="1" scenarios="1"/>
  <mergeCells count="9">
    <mergeCell ref="B1:L1"/>
    <mergeCell ref="A22:B22"/>
    <mergeCell ref="A2:J2"/>
    <mergeCell ref="A3:A5"/>
    <mergeCell ref="B3:Q3"/>
    <mergeCell ref="B7:Q7"/>
    <mergeCell ref="B10:Q10"/>
    <mergeCell ref="B14:Q14"/>
    <mergeCell ref="B18:Q18"/>
  </mergeCells>
  <conditionalFormatting sqref="C6:D6 F6:Q6">
    <cfRule type="cellIs" dxfId="5" priority="15" operator="greaterThan">
      <formula>0.1</formula>
    </cfRule>
  </conditionalFormatting>
  <conditionalFormatting sqref="B3 B4:Q6 B7 B10 B14 B18 B8:Q9 B11:Q13 B15:Q17 B19:Q21">
    <cfRule type="containsErrors" dxfId="4" priority="8">
      <formula>ISERROR(B3)</formula>
    </cfRule>
  </conditionalFormatting>
  <conditionalFormatting sqref="B10 B14 B18 B8:Q9 B11:Q13 B15:Q17 B19:Q21">
    <cfRule type="containsErrors" dxfId="3" priority="7">
      <formula>ISERROR(B8)</formula>
    </cfRule>
  </conditionalFormatting>
  <conditionalFormatting sqref="C6">
    <cfRule type="containsErrors" dxfId="2" priority="16">
      <formula>ISERROR(C6)</formula>
    </cfRule>
  </conditionalFormatting>
  <conditionalFormatting sqref="B6:Q6 B8:Q9 B11:Q13 B15:Q17 B19:Q21">
    <cfRule type="containsErrors" dxfId="1" priority="1">
      <formula>ISERROR(B6)</formula>
    </cfRule>
  </conditionalFormatting>
  <pageMargins left="0.7" right="0.7" top="0.75" bottom="0.75" header="0.3" footer="0.3"/>
  <pageSetup paperSize="9" scale="4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6B1C2E1-DB0D-4763-A55C-26FE6CD82804}">
            <xm:f>'Informacje podstawowe'!$C$21="TAK"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A22:XFD23 A25:XFD25 B24:XFD24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7</vt:i4>
      </vt:variant>
    </vt:vector>
  </HeadingPairs>
  <TitlesOfParts>
    <vt:vector size="13" baseType="lpstr">
      <vt:lpstr>Informacje podstawowe</vt:lpstr>
      <vt:lpstr>Bilans</vt:lpstr>
      <vt:lpstr>DANE</vt:lpstr>
      <vt:lpstr>Rachunek zysków i strat</vt:lpstr>
      <vt:lpstr>Rach.przepł.pien.</vt:lpstr>
      <vt:lpstr>Analiza wskaźnikowa</vt:lpstr>
      <vt:lpstr>czy_wnioskodawca_jest_MŚP</vt:lpstr>
      <vt:lpstr>dzień</vt:lpstr>
      <vt:lpstr>ile_kwartałów</vt:lpstr>
      <vt:lpstr>kwartały</vt:lpstr>
      <vt:lpstr>miesiąc</vt:lpstr>
      <vt:lpstr>rok</vt:lpstr>
      <vt:lpstr>wybór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Piotrowski</dc:creator>
  <cp:lastModifiedBy>COP</cp:lastModifiedBy>
  <cp:lastPrinted>2019-06-10T11:22:07Z</cp:lastPrinted>
  <dcterms:created xsi:type="dcterms:W3CDTF">2018-02-12T12:49:12Z</dcterms:created>
  <dcterms:modified xsi:type="dcterms:W3CDTF">2019-09-11T10:42:48Z</dcterms:modified>
</cp:coreProperties>
</file>