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14-2020\080_22_KONKURS_II.3.1_MŚP\80 - ostateczna wersja 24_11\WWW\Wniosek_o_dofinansowanie\"/>
    </mc:Choice>
  </mc:AlternateContent>
  <xr:revisionPtr revIDLastSave="0" documentId="13_ncr:1_{9B5911CD-0F9A-4C38-A2BC-CAD15DA5A181}" xr6:coauthVersionLast="47" xr6:coauthVersionMax="47" xr10:uidLastSave="{00000000-0000-0000-0000-000000000000}"/>
  <bookViews>
    <workbookView xWindow="-108" yWindow="-108" windowWidth="23256" windowHeight="12456" xr2:uid="{BB7D1375-8966-4C16-8C28-127BD221DF73}"/>
  </bookViews>
  <sheets>
    <sheet name="pomoc publiczna" sheetId="2" r:id="rId1"/>
    <sheet name="de minimis" sheetId="5" r:id="rId2"/>
    <sheet name="podsumowanie" sheetId="3" r:id="rId3"/>
    <sheet name="Arkusz1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5" l="1"/>
  <c r="L30" i="5"/>
  <c r="K30" i="5"/>
  <c r="L28" i="5"/>
  <c r="K28" i="5"/>
  <c r="L17" i="5"/>
  <c r="K17" i="5"/>
  <c r="K29" i="5" s="1"/>
  <c r="B11" i="3" s="1"/>
  <c r="L29" i="5" l="1"/>
  <c r="C11" i="3" s="1"/>
  <c r="M24" i="5"/>
  <c r="M20" i="5"/>
  <c r="M14" i="5"/>
  <c r="M10" i="5"/>
  <c r="M11" i="5"/>
  <c r="M27" i="5"/>
  <c r="M23" i="5"/>
  <c r="M19" i="5"/>
  <c r="M13" i="5"/>
  <c r="M9" i="5"/>
  <c r="M21" i="5"/>
  <c r="M15" i="5"/>
  <c r="M26" i="5"/>
  <c r="M22" i="5"/>
  <c r="M18" i="5"/>
  <c r="M16" i="5"/>
  <c r="M30" i="5"/>
  <c r="M8" i="5"/>
  <c r="M25" i="5"/>
  <c r="M7" i="5"/>
  <c r="M17" i="5" l="1"/>
  <c r="M28" i="5"/>
  <c r="M29" i="5" l="1"/>
  <c r="D11" i="3" s="1"/>
  <c r="L34" i="2"/>
  <c r="B16" i="3" s="1"/>
  <c r="K34" i="2"/>
  <c r="L32" i="2"/>
  <c r="C8" i="3" s="1"/>
  <c r="K32" i="2"/>
  <c r="B8" i="3" s="1"/>
  <c r="L21" i="2"/>
  <c r="K21" i="2"/>
  <c r="N9" i="2"/>
  <c r="N8" i="2"/>
  <c r="L33" i="2" l="1"/>
  <c r="C10" i="3" s="1"/>
  <c r="C7" i="3"/>
  <c r="C9" i="3" s="1"/>
  <c r="K33" i="2"/>
  <c r="B10" i="3" s="1"/>
  <c r="B7" i="3"/>
  <c r="B9" i="3" s="1"/>
  <c r="N10" i="2"/>
  <c r="M29" i="2" s="1"/>
  <c r="C16" i="3" l="1"/>
  <c r="D16" i="3" s="1"/>
  <c r="M27" i="2"/>
  <c r="M11" i="2"/>
  <c r="M22" i="2"/>
  <c r="M14" i="2"/>
  <c r="M17" i="2"/>
  <c r="M34" i="2" s="1"/>
  <c r="M24" i="2"/>
  <c r="M20" i="2"/>
  <c r="M23" i="2"/>
  <c r="M30" i="2"/>
  <c r="M28" i="2"/>
  <c r="M16" i="2"/>
  <c r="M15" i="2"/>
  <c r="M26" i="2"/>
  <c r="M19" i="2"/>
  <c r="M13" i="2"/>
  <c r="M31" i="2"/>
  <c r="M12" i="2"/>
  <c r="M18" i="2"/>
  <c r="M25" i="2"/>
  <c r="M21" i="2" l="1"/>
  <c r="D7" i="3" s="1"/>
  <c r="M32" i="2"/>
  <c r="D8" i="3" s="1"/>
  <c r="D9" i="3" l="1"/>
  <c r="M33" i="2"/>
  <c r="D10" i="3" s="1"/>
</calcChain>
</file>

<file path=xl/sharedStrings.xml><?xml version="1.0" encoding="utf-8"?>
<sst xmlns="http://schemas.openxmlformats.org/spreadsheetml/2006/main" count="75" uniqueCount="47">
  <si>
    <t xml:space="preserve">Wydatki związane z realizacją projektu - pomoc publiczna </t>
  </si>
  <si>
    <t>Wnioskodawca</t>
  </si>
  <si>
    <t>Kategoria kosztów</t>
  </si>
  <si>
    <t>Nazwa kosztu</t>
  </si>
  <si>
    <t>Numer zadania</t>
  </si>
  <si>
    <t>Parametr</t>
  </si>
  <si>
    <t>Wartość (Ilość / liczba)</t>
  </si>
  <si>
    <t>Opis</t>
  </si>
  <si>
    <t>Uzasadnienie konieczności poniesienia kosztu</t>
  </si>
  <si>
    <t>Metoda oszacowania kosztu</t>
  </si>
  <si>
    <t>Koszt związany z efektywnością energetyczną (TAK/NIE)</t>
  </si>
  <si>
    <t>Wartość ogółem w zł</t>
  </si>
  <si>
    <t>Kwalifikowalne w zł</t>
  </si>
  <si>
    <t>Dofinansowanie w zł</t>
  </si>
  <si>
    <t>Czy wnioskodawca jest mikro lub małym przedsiębiorstwem? (TAK/NIE)</t>
  </si>
  <si>
    <t>Czy wnioskodawca jest średnim przedsiębiorstwem? (TAK/NIE)</t>
  </si>
  <si>
    <t>premia dla przedsiębiorstw mikro i małych</t>
  </si>
  <si>
    <t>premia dla przedsiębiorstw średnich</t>
  </si>
  <si>
    <t>Dofinansowanie w %</t>
  </si>
  <si>
    <t>zakup, wytworzenie, dostawa, instalacja i uruchomienie maszyn, sprzętu i urządzeń
zaliczanych do środków trwałych wraz ze specjalistycznym instruktażem w ich obsłudze</t>
  </si>
  <si>
    <t>SUMA</t>
  </si>
  <si>
    <t xml:space="preserve">RAZEM </t>
  </si>
  <si>
    <t>Koszty zw. z efektywnością energetyczną</t>
  </si>
  <si>
    <t>Projekt - podsumowanie</t>
  </si>
  <si>
    <t>środki trwałe</t>
  </si>
  <si>
    <t>RAZEM PROJEKT</t>
  </si>
  <si>
    <t>w tym pomoc publiczna</t>
  </si>
  <si>
    <r>
      <t xml:space="preserve">w tym pomoc </t>
    </r>
    <r>
      <rPr>
        <b/>
        <i/>
        <sz val="11"/>
        <color theme="1"/>
        <rFont val="Calibri"/>
        <family val="2"/>
        <charset val="238"/>
        <scheme val="minor"/>
      </rPr>
      <t>de minimis</t>
    </r>
  </si>
  <si>
    <t>Koszty kwalifikowalne</t>
  </si>
  <si>
    <t>%  w projekcie</t>
  </si>
  <si>
    <t>Weryfikacja limitu</t>
  </si>
  <si>
    <t>Limit kosztów zw. z efektywnością energetyczną</t>
  </si>
  <si>
    <t>Wydatki związane z realizacją projektu - pomoc de minimis</t>
  </si>
  <si>
    <t>TAK</t>
  </si>
  <si>
    <t>NIE</t>
  </si>
  <si>
    <t>Typ wydatku</t>
  </si>
  <si>
    <t>środek trwały</t>
  </si>
  <si>
    <t>zakup wartości niematerialnych i prawnych związanych z transferem technologii (m.in. nabycie, walidacja i obrona patentów, licencji, know-how, nieopatentowanej wiedzy technicznej lub licencji)</t>
  </si>
  <si>
    <t>wartośći niematerialne i prawne</t>
  </si>
  <si>
    <t>wartości niematerialne i prawne</t>
  </si>
  <si>
    <t>M.2 BUDŻET PROJEKTU</t>
  </si>
  <si>
    <t>sztuka</t>
  </si>
  <si>
    <t>komplet</t>
  </si>
  <si>
    <t>środki własne</t>
  </si>
  <si>
    <t>kredyt/pożyczka</t>
  </si>
  <si>
    <t>leasing</t>
  </si>
  <si>
    <t>inne*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</si>
</sst>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9" fontId="0" fillId="2" borderId="1" xfId="0" applyNumberFormat="1" applyFill="1" applyBorder="1"/>
    <xf numFmtId="10" fontId="0" fillId="2" borderId="1" xfId="0" applyNumberFormat="1" applyFill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3" fontId="1" fillId="2" borderId="1" xfId="0" applyNumberFormat="1" applyFont="1" applyFill="1" applyBorder="1" applyAlignment="1">
      <alignment horizontal="right"/>
    </xf>
    <xf numFmtId="4" fontId="0" fillId="2" borderId="1" xfId="0" applyNumberFormat="1" applyFill="1" applyBorder="1"/>
    <xf numFmtId="0" fontId="1" fillId="3" borderId="2" xfId="0" applyFont="1" applyFill="1" applyBorder="1" applyAlignment="1">
      <alignment horizontal="right"/>
    </xf>
    <xf numFmtId="4" fontId="0" fillId="3" borderId="1" xfId="0" applyNumberFormat="1" applyFill="1" applyBorder="1"/>
    <xf numFmtId="4" fontId="2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  <xf numFmtId="0" fontId="1" fillId="2" borderId="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2">
    <cellStyle name="Normalny" xfId="0" builtinId="0"/>
    <cellStyle name="Normalny 2" xfId="1" xr:uid="{9BC6895E-87F4-4276-A609-B4F054E738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161925</xdr:rowOff>
    </xdr:from>
    <xdr:to>
      <xdr:col>3</xdr:col>
      <xdr:colOff>1958250</xdr:colOff>
      <xdr:row>0</xdr:row>
      <xdr:rowOff>1352550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EE1F855-1A75-43EA-868F-981ECF5835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61925"/>
          <a:ext cx="8492400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29</xdr:row>
      <xdr:rowOff>180975</xdr:rowOff>
    </xdr:from>
    <xdr:to>
      <xdr:col>3</xdr:col>
      <xdr:colOff>1828800</xdr:colOff>
      <xdr:row>33</xdr:row>
      <xdr:rowOff>81989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5763D2C-7A8D-4D71-B378-0727565AF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153400"/>
          <a:ext cx="8591550" cy="6630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3CD5-A39A-48F0-B763-3B6A2E19AE77}">
  <dimension ref="A1:N34"/>
  <sheetViews>
    <sheetView tabSelected="1" zoomScale="80" zoomScaleNormal="80" workbookViewId="0">
      <selection activeCell="I15" sqref="I15"/>
    </sheetView>
  </sheetViews>
  <sheetFormatPr defaultRowHeight="14.4" x14ac:dyDescent="0.3"/>
  <cols>
    <col min="1" max="1" width="22.88671875" customWidth="1"/>
    <col min="2" max="2" width="27.109375" customWidth="1"/>
    <col min="3" max="3" width="20.5546875" customWidth="1"/>
    <col min="4" max="4" width="8.44140625" customWidth="1"/>
    <col min="5" max="5" width="9.5546875" customWidth="1"/>
    <col min="6" max="6" width="9.33203125" customWidth="1"/>
    <col min="7" max="7" width="38.109375" customWidth="1"/>
    <col min="8" max="8" width="32.33203125" customWidth="1"/>
    <col min="9" max="9" width="28.44140625" customWidth="1"/>
    <col min="10" max="10" width="17" customWidth="1"/>
    <col min="11" max="11" width="22.6640625" style="2" customWidth="1"/>
    <col min="12" max="12" width="22.88671875" style="2" customWidth="1"/>
    <col min="13" max="13" width="22.33203125" style="3" customWidth="1"/>
    <col min="14" max="14" width="9.88671875" customWidth="1"/>
    <col min="15" max="15" width="20.44140625" customWidth="1"/>
  </cols>
  <sheetData>
    <row r="1" spans="1:14" ht="18" x14ac:dyDescent="0.35">
      <c r="A1" s="31" t="s">
        <v>0</v>
      </c>
      <c r="B1" s="31"/>
      <c r="C1" s="31"/>
      <c r="D1" s="31"/>
      <c r="E1" s="31"/>
    </row>
    <row r="2" spans="1:14" ht="18" x14ac:dyDescent="0.35">
      <c r="B2" s="1"/>
    </row>
    <row r="3" spans="1:14" x14ac:dyDescent="0.3">
      <c r="A3" s="2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4" ht="61.5" customHeight="1" x14ac:dyDescent="0.3">
      <c r="A5" s="4" t="s">
        <v>35</v>
      </c>
      <c r="B5" s="4" t="s">
        <v>2</v>
      </c>
      <c r="C5" s="4" t="s">
        <v>3</v>
      </c>
      <c r="D5" s="5" t="s">
        <v>4</v>
      </c>
      <c r="E5" s="5" t="s">
        <v>5</v>
      </c>
      <c r="F5" s="5" t="s">
        <v>6</v>
      </c>
      <c r="G5" s="4" t="s">
        <v>7</v>
      </c>
      <c r="H5" s="5" t="s">
        <v>8</v>
      </c>
      <c r="I5" s="5" t="s">
        <v>9</v>
      </c>
      <c r="J5" s="5" t="s">
        <v>10</v>
      </c>
      <c r="K5" s="6" t="s">
        <v>11</v>
      </c>
      <c r="L5" s="6" t="s">
        <v>12</v>
      </c>
      <c r="M5" s="7" t="s">
        <v>13</v>
      </c>
    </row>
    <row r="6" spans="1:14" ht="15" customHeight="1" x14ac:dyDescent="0.3">
      <c r="A6" s="23"/>
      <c r="B6" s="32" t="s">
        <v>14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8"/>
    </row>
    <row r="7" spans="1:14" ht="15" customHeight="1" x14ac:dyDescent="0.3">
      <c r="A7" s="23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  <c r="N7" s="8"/>
    </row>
    <row r="8" spans="1:14" ht="15" customHeight="1" x14ac:dyDescent="0.3">
      <c r="A8" s="23"/>
      <c r="B8" s="32" t="s">
        <v>16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  <c r="N8" s="9">
        <f>IF($N$6="TAK",20%,0%)</f>
        <v>0</v>
      </c>
    </row>
    <row r="9" spans="1:14" ht="15" customHeight="1" x14ac:dyDescent="0.3">
      <c r="A9" s="23"/>
      <c r="B9" s="32" t="s">
        <v>17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  <c r="N9" s="9">
        <f>IF($N$7="TAK",10%,0%)</f>
        <v>0</v>
      </c>
    </row>
    <row r="10" spans="1:14" ht="15" customHeight="1" x14ac:dyDescent="0.3">
      <c r="A10" s="23"/>
      <c r="B10" s="32" t="s">
        <v>18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10">
        <f>SUM(0.35+N9+N8)</f>
        <v>0.35</v>
      </c>
    </row>
    <row r="11" spans="1:14" x14ac:dyDescent="0.3">
      <c r="A11" s="35" t="s">
        <v>19</v>
      </c>
      <c r="B11" s="35" t="s">
        <v>36</v>
      </c>
      <c r="C11" s="11"/>
      <c r="D11" s="11"/>
      <c r="E11" s="11"/>
      <c r="F11" s="11"/>
      <c r="G11" s="11"/>
      <c r="H11" s="11"/>
      <c r="I11" s="11"/>
      <c r="J11" s="11"/>
      <c r="K11" s="12">
        <v>0</v>
      </c>
      <c r="L11" s="12">
        <v>0</v>
      </c>
      <c r="M11" s="12">
        <f>ROUND(PRODUCT(L11,$N$10),2)</f>
        <v>0</v>
      </c>
    </row>
    <row r="12" spans="1:14" x14ac:dyDescent="0.3">
      <c r="A12" s="35"/>
      <c r="B12" s="35"/>
      <c r="C12" s="11"/>
      <c r="D12" s="11"/>
      <c r="E12" s="11"/>
      <c r="F12" s="11"/>
      <c r="G12" s="11"/>
      <c r="H12" s="11"/>
      <c r="I12" s="11"/>
      <c r="J12" s="11"/>
      <c r="K12" s="12">
        <v>0</v>
      </c>
      <c r="L12" s="12">
        <v>0</v>
      </c>
      <c r="M12" s="12">
        <f t="shared" ref="M12:M20" si="0">ROUND(PRODUCT(L12,$N$10),2)</f>
        <v>0</v>
      </c>
    </row>
    <row r="13" spans="1:14" x14ac:dyDescent="0.3">
      <c r="A13" s="35"/>
      <c r="B13" s="35"/>
      <c r="C13" s="11"/>
      <c r="D13" s="11"/>
      <c r="E13" s="11"/>
      <c r="F13" s="11"/>
      <c r="G13" s="11"/>
      <c r="H13" s="11"/>
      <c r="I13" s="11"/>
      <c r="J13" s="11"/>
      <c r="K13" s="12">
        <v>0</v>
      </c>
      <c r="L13" s="12">
        <v>0</v>
      </c>
      <c r="M13" s="12">
        <f t="shared" si="0"/>
        <v>0</v>
      </c>
    </row>
    <row r="14" spans="1:14" x14ac:dyDescent="0.3">
      <c r="A14" s="35"/>
      <c r="B14" s="35"/>
      <c r="C14" s="11"/>
      <c r="D14" s="11"/>
      <c r="E14" s="11"/>
      <c r="F14" s="11"/>
      <c r="G14" s="11"/>
      <c r="H14" s="11"/>
      <c r="I14" s="11"/>
      <c r="J14" s="11"/>
      <c r="K14" s="12">
        <v>0</v>
      </c>
      <c r="L14" s="12">
        <v>0</v>
      </c>
      <c r="M14" s="12">
        <f t="shared" si="0"/>
        <v>0</v>
      </c>
    </row>
    <row r="15" spans="1:14" x14ac:dyDescent="0.3">
      <c r="A15" s="35"/>
      <c r="B15" s="35"/>
      <c r="C15" s="11"/>
      <c r="D15" s="11"/>
      <c r="E15" s="11"/>
      <c r="F15" s="11"/>
      <c r="G15" s="11"/>
      <c r="H15" s="11"/>
      <c r="I15" s="11"/>
      <c r="J15" s="11"/>
      <c r="K15" s="12">
        <v>0</v>
      </c>
      <c r="L15" s="12">
        <v>0</v>
      </c>
      <c r="M15" s="12">
        <f t="shared" si="0"/>
        <v>0</v>
      </c>
    </row>
    <row r="16" spans="1:14" x14ac:dyDescent="0.3">
      <c r="A16" s="35"/>
      <c r="B16" s="35"/>
      <c r="C16" s="11"/>
      <c r="D16" s="11"/>
      <c r="E16" s="11"/>
      <c r="F16" s="11"/>
      <c r="G16" s="11"/>
      <c r="H16" s="11"/>
      <c r="I16" s="11"/>
      <c r="J16" s="11"/>
      <c r="K16" s="12">
        <v>0</v>
      </c>
      <c r="L16" s="12">
        <v>0</v>
      </c>
      <c r="M16" s="12">
        <f t="shared" si="0"/>
        <v>0</v>
      </c>
    </row>
    <row r="17" spans="1:13" x14ac:dyDescent="0.3">
      <c r="A17" s="35"/>
      <c r="B17" s="35"/>
      <c r="C17" s="11"/>
      <c r="D17" s="11"/>
      <c r="E17" s="11"/>
      <c r="F17" s="11"/>
      <c r="G17" s="11"/>
      <c r="H17" s="11"/>
      <c r="I17" s="11"/>
      <c r="J17" s="11"/>
      <c r="K17" s="12">
        <v>0</v>
      </c>
      <c r="L17" s="12">
        <v>0</v>
      </c>
      <c r="M17" s="12">
        <f t="shared" si="0"/>
        <v>0</v>
      </c>
    </row>
    <row r="18" spans="1:13" x14ac:dyDescent="0.3">
      <c r="A18" s="35"/>
      <c r="B18" s="35"/>
      <c r="C18" s="11"/>
      <c r="D18" s="11"/>
      <c r="E18" s="11"/>
      <c r="F18" s="11"/>
      <c r="G18" s="11"/>
      <c r="H18" s="11"/>
      <c r="I18" s="11"/>
      <c r="J18" s="11"/>
      <c r="K18" s="12">
        <v>0</v>
      </c>
      <c r="L18" s="12">
        <v>0</v>
      </c>
      <c r="M18" s="12">
        <f t="shared" si="0"/>
        <v>0</v>
      </c>
    </row>
    <row r="19" spans="1:13" x14ac:dyDescent="0.3">
      <c r="A19" s="35"/>
      <c r="B19" s="35"/>
      <c r="C19" s="11"/>
      <c r="D19" s="11"/>
      <c r="E19" s="11"/>
      <c r="F19" s="11"/>
      <c r="G19" s="11"/>
      <c r="H19" s="11"/>
      <c r="I19" s="11"/>
      <c r="J19" s="11"/>
      <c r="K19" s="12">
        <v>0</v>
      </c>
      <c r="L19" s="12">
        <v>0</v>
      </c>
      <c r="M19" s="12">
        <f t="shared" si="0"/>
        <v>0</v>
      </c>
    </row>
    <row r="20" spans="1:13" x14ac:dyDescent="0.3">
      <c r="A20" s="35"/>
      <c r="B20" s="35"/>
      <c r="C20" s="11"/>
      <c r="D20" s="11"/>
      <c r="E20" s="11"/>
      <c r="F20" s="11"/>
      <c r="G20" s="11"/>
      <c r="H20" s="11"/>
      <c r="I20" s="11"/>
      <c r="J20" s="11"/>
      <c r="K20" s="12">
        <v>0</v>
      </c>
      <c r="L20" s="12">
        <v>0</v>
      </c>
      <c r="M20" s="12">
        <f t="shared" si="0"/>
        <v>0</v>
      </c>
    </row>
    <row r="21" spans="1:13" x14ac:dyDescent="0.3">
      <c r="A21" s="35"/>
      <c r="B21" s="35"/>
      <c r="C21" s="41"/>
      <c r="D21" s="42"/>
      <c r="E21" s="42"/>
      <c r="F21" s="43"/>
      <c r="G21" s="43"/>
      <c r="H21" s="43"/>
      <c r="I21" s="44"/>
      <c r="J21" s="13" t="s">
        <v>20</v>
      </c>
      <c r="K21" s="14">
        <f>SUM(K11:K20)</f>
        <v>0</v>
      </c>
      <c r="L21" s="14">
        <f>SUM(L11:L20)</f>
        <v>0</v>
      </c>
      <c r="M21" s="14">
        <f t="shared" ref="M21" si="1">SUM(M11:M20)</f>
        <v>0</v>
      </c>
    </row>
    <row r="22" spans="1:13" ht="15" customHeight="1" x14ac:dyDescent="0.3">
      <c r="A22" s="36" t="s">
        <v>37</v>
      </c>
      <c r="B22" s="35" t="s">
        <v>38</v>
      </c>
      <c r="C22" s="11"/>
      <c r="D22" s="11"/>
      <c r="E22" s="11"/>
      <c r="F22" s="11"/>
      <c r="G22" s="11"/>
      <c r="H22" s="11"/>
      <c r="I22" s="11"/>
      <c r="J22" s="11"/>
      <c r="K22" s="12">
        <v>0</v>
      </c>
      <c r="L22" s="12">
        <v>0</v>
      </c>
      <c r="M22" s="12">
        <f>ROUND(PRODUCT(L22,$N$10),2)</f>
        <v>0</v>
      </c>
    </row>
    <row r="23" spans="1:13" x14ac:dyDescent="0.3">
      <c r="A23" s="37"/>
      <c r="B23" s="35"/>
      <c r="C23" s="11"/>
      <c r="D23" s="11"/>
      <c r="E23" s="11"/>
      <c r="F23" s="11"/>
      <c r="G23" s="11"/>
      <c r="H23" s="11"/>
      <c r="I23" s="11"/>
      <c r="J23" s="11"/>
      <c r="K23" s="12">
        <v>0</v>
      </c>
      <c r="L23" s="12">
        <v>0</v>
      </c>
      <c r="M23" s="12">
        <f t="shared" ref="M23:M30" si="2">ROUND(PRODUCT(L23,$N$10),2)</f>
        <v>0</v>
      </c>
    </row>
    <row r="24" spans="1:13" x14ac:dyDescent="0.3">
      <c r="A24" s="37"/>
      <c r="B24" s="35"/>
      <c r="C24" s="11"/>
      <c r="D24" s="11"/>
      <c r="E24" s="11"/>
      <c r="F24" s="11"/>
      <c r="G24" s="11"/>
      <c r="H24" s="11"/>
      <c r="I24" s="11"/>
      <c r="J24" s="11"/>
      <c r="K24" s="12">
        <v>0</v>
      </c>
      <c r="L24" s="12">
        <v>0</v>
      </c>
      <c r="M24" s="12">
        <f t="shared" si="2"/>
        <v>0</v>
      </c>
    </row>
    <row r="25" spans="1:13" x14ac:dyDescent="0.3">
      <c r="A25" s="37"/>
      <c r="B25" s="35"/>
      <c r="C25" s="11"/>
      <c r="D25" s="11"/>
      <c r="E25" s="11"/>
      <c r="F25" s="11"/>
      <c r="G25" s="11"/>
      <c r="H25" s="11"/>
      <c r="I25" s="11"/>
      <c r="J25" s="11"/>
      <c r="K25" s="12">
        <v>0</v>
      </c>
      <c r="L25" s="12">
        <v>0</v>
      </c>
      <c r="M25" s="12">
        <f t="shared" si="2"/>
        <v>0</v>
      </c>
    </row>
    <row r="26" spans="1:13" x14ac:dyDescent="0.3">
      <c r="A26" s="37"/>
      <c r="B26" s="35"/>
      <c r="C26" s="11"/>
      <c r="D26" s="11"/>
      <c r="E26" s="11"/>
      <c r="F26" s="11"/>
      <c r="G26" s="11"/>
      <c r="H26" s="11"/>
      <c r="I26" s="11"/>
      <c r="J26" s="11"/>
      <c r="K26" s="12">
        <v>0</v>
      </c>
      <c r="L26" s="12">
        <v>0</v>
      </c>
      <c r="M26" s="12">
        <f t="shared" si="2"/>
        <v>0</v>
      </c>
    </row>
    <row r="27" spans="1:13" x14ac:dyDescent="0.3">
      <c r="A27" s="37"/>
      <c r="B27" s="35"/>
      <c r="C27" s="11"/>
      <c r="D27" s="11"/>
      <c r="E27" s="11"/>
      <c r="F27" s="11"/>
      <c r="G27" s="11"/>
      <c r="H27" s="11"/>
      <c r="I27" s="11"/>
      <c r="J27" s="11"/>
      <c r="K27" s="12">
        <v>0</v>
      </c>
      <c r="L27" s="12">
        <v>0</v>
      </c>
      <c r="M27" s="12">
        <f t="shared" si="2"/>
        <v>0</v>
      </c>
    </row>
    <row r="28" spans="1:13" x14ac:dyDescent="0.3">
      <c r="A28" s="37"/>
      <c r="B28" s="35"/>
      <c r="C28" s="11"/>
      <c r="D28" s="11"/>
      <c r="E28" s="11"/>
      <c r="F28" s="11"/>
      <c r="G28" s="11"/>
      <c r="H28" s="11"/>
      <c r="I28" s="11"/>
      <c r="J28" s="11"/>
      <c r="K28" s="12">
        <v>0</v>
      </c>
      <c r="L28" s="12">
        <v>0</v>
      </c>
      <c r="M28" s="12">
        <f t="shared" si="2"/>
        <v>0</v>
      </c>
    </row>
    <row r="29" spans="1:13" x14ac:dyDescent="0.3">
      <c r="A29" s="37"/>
      <c r="B29" s="35"/>
      <c r="C29" s="11"/>
      <c r="D29" s="11"/>
      <c r="E29" s="11"/>
      <c r="F29" s="11"/>
      <c r="G29" s="11"/>
      <c r="H29" s="11"/>
      <c r="I29" s="11"/>
      <c r="J29" s="11"/>
      <c r="K29" s="12">
        <v>0</v>
      </c>
      <c r="L29" s="12">
        <v>0</v>
      </c>
      <c r="M29" s="12">
        <f t="shared" si="2"/>
        <v>0</v>
      </c>
    </row>
    <row r="30" spans="1:13" x14ac:dyDescent="0.3">
      <c r="A30" s="37"/>
      <c r="B30" s="35"/>
      <c r="C30" s="11"/>
      <c r="D30" s="11"/>
      <c r="E30" s="11"/>
      <c r="F30" s="11"/>
      <c r="G30" s="11"/>
      <c r="H30" s="11"/>
      <c r="I30" s="11"/>
      <c r="J30" s="11"/>
      <c r="K30" s="12">
        <v>0</v>
      </c>
      <c r="L30" s="12">
        <v>0</v>
      </c>
      <c r="M30" s="12">
        <f t="shared" si="2"/>
        <v>0</v>
      </c>
    </row>
    <row r="31" spans="1:13" x14ac:dyDescent="0.3">
      <c r="A31" s="37"/>
      <c r="B31" s="35"/>
      <c r="C31" s="11"/>
      <c r="D31" s="11"/>
      <c r="E31" s="11"/>
      <c r="F31" s="11"/>
      <c r="G31" s="11"/>
      <c r="H31" s="11"/>
      <c r="I31" s="11"/>
      <c r="J31" s="11"/>
      <c r="K31" s="12">
        <v>0</v>
      </c>
      <c r="L31" s="12">
        <v>0</v>
      </c>
      <c r="M31" s="12">
        <f>ROUND(PRODUCT(L31,$N$10),2)</f>
        <v>0</v>
      </c>
    </row>
    <row r="32" spans="1:13" x14ac:dyDescent="0.3">
      <c r="A32" s="38"/>
      <c r="B32" s="35"/>
      <c r="C32" s="41"/>
      <c r="D32" s="42"/>
      <c r="E32" s="42"/>
      <c r="F32" s="43"/>
      <c r="G32" s="43"/>
      <c r="H32" s="43"/>
      <c r="I32" s="44"/>
      <c r="J32" s="13" t="s">
        <v>20</v>
      </c>
      <c r="K32" s="14">
        <f>SUM(K22:K31)</f>
        <v>0</v>
      </c>
      <c r="L32" s="14">
        <f>SUM(L22:L31)</f>
        <v>0</v>
      </c>
      <c r="M32" s="14">
        <f t="shared" ref="M32" si="3">SUM(M22:M31)</f>
        <v>0</v>
      </c>
    </row>
    <row r="33" spans="1:13" x14ac:dyDescent="0.3">
      <c r="A33" s="15"/>
      <c r="B33" s="39" t="s">
        <v>21</v>
      </c>
      <c r="C33" s="39"/>
      <c r="D33" s="39"/>
      <c r="E33" s="39"/>
      <c r="F33" s="39"/>
      <c r="G33" s="39"/>
      <c r="H33" s="39"/>
      <c r="I33" s="39"/>
      <c r="J33" s="40"/>
      <c r="K33" s="16">
        <f>SUM(K32,K21)</f>
        <v>0</v>
      </c>
      <c r="L33" s="16">
        <f t="shared" ref="L33:M33" si="4">SUM(L32,L21)</f>
        <v>0</v>
      </c>
      <c r="M33" s="16">
        <f t="shared" si="4"/>
        <v>0</v>
      </c>
    </row>
    <row r="34" spans="1:13" x14ac:dyDescent="0.3">
      <c r="A34" s="15"/>
      <c r="B34" s="39" t="s">
        <v>22</v>
      </c>
      <c r="C34" s="39"/>
      <c r="D34" s="39"/>
      <c r="E34" s="39"/>
      <c r="F34" s="39"/>
      <c r="G34" s="39"/>
      <c r="H34" s="39"/>
      <c r="I34" s="39"/>
      <c r="J34" s="40"/>
      <c r="K34" s="16">
        <f>SUMIF(J11:J32,"TAK",K11:K32)</f>
        <v>0</v>
      </c>
      <c r="L34" s="16">
        <f>SUMIF(J11:J32,"TAK",L11:L32)</f>
        <v>0</v>
      </c>
      <c r="M34" s="16">
        <f>SUMIF(J11:J32,"TAK",M11:M32)</f>
        <v>0</v>
      </c>
    </row>
  </sheetData>
  <mergeCells count="15">
    <mergeCell ref="A11:A21"/>
    <mergeCell ref="A22:A32"/>
    <mergeCell ref="B33:J33"/>
    <mergeCell ref="B34:J34"/>
    <mergeCell ref="B11:B21"/>
    <mergeCell ref="C21:I21"/>
    <mergeCell ref="B22:B32"/>
    <mergeCell ref="C32:I32"/>
    <mergeCell ref="A1:E1"/>
    <mergeCell ref="B10:M10"/>
    <mergeCell ref="B9:M9"/>
    <mergeCell ref="B8:M8"/>
    <mergeCell ref="B7:M7"/>
    <mergeCell ref="B6:M6"/>
    <mergeCell ref="B3:M3"/>
  </mergeCells>
  <pageMargins left="0.7" right="0.7" top="0.75" bottom="0.75" header="0.3" footer="0.3"/>
  <pageSetup paperSize="9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FD778F3-7FE8-477C-91CA-893DB1A65698}">
          <x14:formula1>
            <xm:f>Arkusz1!$H$6:$H$7</xm:f>
          </x14:formula1>
          <xm:sqref>J11:J20 J22:J31</xm:sqref>
        </x14:dataValidation>
        <x14:dataValidation type="list" allowBlank="1" showInputMessage="1" showErrorMessage="1" xr:uid="{D44FE9ED-5382-410C-BE33-9D834CC5F148}">
          <x14:formula1>
            <xm:f>Arkusz1!$F$1:$F$10</xm:f>
          </x14:formula1>
          <xm:sqref>D11:D20 D22:D31</xm:sqref>
        </x14:dataValidation>
        <x14:dataValidation type="list" allowBlank="1" showInputMessage="1" showErrorMessage="1" xr:uid="{471796CD-6BE3-475D-A763-ED5268C44098}">
          <x14:formula1>
            <xm:f>Arkusz1!$D$2:$D$3</xm:f>
          </x14:formula1>
          <xm:sqref>E11:E20 E22:E31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E77E-5EA5-491F-94A9-0577FACBFA5F}">
  <dimension ref="A1:N30"/>
  <sheetViews>
    <sheetView zoomScale="80" zoomScaleNormal="80" workbookViewId="0">
      <selection activeCell="B3" sqref="B3:M3"/>
    </sheetView>
  </sheetViews>
  <sheetFormatPr defaultRowHeight="14.4" x14ac:dyDescent="0.3"/>
  <cols>
    <col min="1" max="1" width="22.88671875" customWidth="1"/>
    <col min="2" max="2" width="27.109375" customWidth="1"/>
    <col min="3" max="3" width="20.5546875" customWidth="1"/>
    <col min="4" max="4" width="8.44140625" customWidth="1"/>
    <col min="5" max="5" width="9.5546875" customWidth="1"/>
    <col min="6" max="6" width="9.33203125" customWidth="1"/>
    <col min="7" max="7" width="38.109375" customWidth="1"/>
    <col min="8" max="8" width="32.33203125" customWidth="1"/>
    <col min="9" max="9" width="28.44140625" customWidth="1"/>
    <col min="10" max="10" width="17" customWidth="1"/>
    <col min="11" max="11" width="22.6640625" style="2" customWidth="1"/>
    <col min="12" max="12" width="22.88671875" style="2" customWidth="1"/>
    <col min="13" max="13" width="22.33203125" style="3" customWidth="1"/>
    <col min="14" max="14" width="9.88671875" customWidth="1"/>
    <col min="15" max="15" width="20.44140625" customWidth="1"/>
  </cols>
  <sheetData>
    <row r="1" spans="1:14" ht="18" x14ac:dyDescent="0.35">
      <c r="A1" s="31" t="s">
        <v>32</v>
      </c>
      <c r="B1" s="31"/>
      <c r="C1" s="31"/>
      <c r="D1" s="31"/>
      <c r="E1" s="31"/>
    </row>
    <row r="2" spans="1:14" ht="18" x14ac:dyDescent="0.35">
      <c r="B2" s="1"/>
    </row>
    <row r="3" spans="1:14" x14ac:dyDescent="0.3">
      <c r="A3" s="2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4" ht="61.5" customHeight="1" x14ac:dyDescent="0.3">
      <c r="A5" s="4" t="s">
        <v>35</v>
      </c>
      <c r="B5" s="4" t="s">
        <v>2</v>
      </c>
      <c r="C5" s="4" t="s">
        <v>3</v>
      </c>
      <c r="D5" s="5" t="s">
        <v>4</v>
      </c>
      <c r="E5" s="5" t="s">
        <v>5</v>
      </c>
      <c r="F5" s="5" t="s">
        <v>6</v>
      </c>
      <c r="G5" s="4" t="s">
        <v>7</v>
      </c>
      <c r="H5" s="5" t="s">
        <v>8</v>
      </c>
      <c r="I5" s="5" t="s">
        <v>9</v>
      </c>
      <c r="J5" s="5" t="s">
        <v>10</v>
      </c>
      <c r="K5" s="6" t="s">
        <v>11</v>
      </c>
      <c r="L5" s="6" t="s">
        <v>12</v>
      </c>
      <c r="M5" s="7" t="s">
        <v>13</v>
      </c>
    </row>
    <row r="6" spans="1:14" ht="15" customHeight="1" x14ac:dyDescent="0.3">
      <c r="A6" s="23"/>
      <c r="B6" s="32" t="s">
        <v>18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10">
        <v>0.85</v>
      </c>
    </row>
    <row r="7" spans="1:14" x14ac:dyDescent="0.3">
      <c r="A7" s="35" t="s">
        <v>19</v>
      </c>
      <c r="B7" s="35" t="s">
        <v>36</v>
      </c>
      <c r="C7" s="11"/>
      <c r="D7" s="11"/>
      <c r="E7" s="11"/>
      <c r="F7" s="11"/>
      <c r="G7" s="11"/>
      <c r="H7" s="11"/>
      <c r="I7" s="11"/>
      <c r="J7" s="11"/>
      <c r="K7" s="12">
        <v>0</v>
      </c>
      <c r="L7" s="12">
        <v>0</v>
      </c>
      <c r="M7" s="12">
        <f>ROUND(PRODUCT(L7,$N$6),2)</f>
        <v>0</v>
      </c>
    </row>
    <row r="8" spans="1:14" x14ac:dyDescent="0.3">
      <c r="A8" s="35"/>
      <c r="B8" s="35"/>
      <c r="C8" s="11"/>
      <c r="D8" s="11"/>
      <c r="E8" s="11"/>
      <c r="F8" s="11"/>
      <c r="G8" s="11"/>
      <c r="H8" s="11"/>
      <c r="I8" s="11"/>
      <c r="J8" s="11"/>
      <c r="K8" s="12">
        <v>0</v>
      </c>
      <c r="L8" s="12">
        <v>0</v>
      </c>
      <c r="M8" s="12">
        <f t="shared" ref="M8:M16" si="0">ROUND(PRODUCT(L8,$N$6),2)</f>
        <v>0</v>
      </c>
    </row>
    <row r="9" spans="1:14" x14ac:dyDescent="0.3">
      <c r="A9" s="35"/>
      <c r="B9" s="35"/>
      <c r="C9" s="11"/>
      <c r="D9" s="11"/>
      <c r="E9" s="11"/>
      <c r="F9" s="11"/>
      <c r="G9" s="11"/>
      <c r="H9" s="11"/>
      <c r="I9" s="11"/>
      <c r="J9" s="11"/>
      <c r="K9" s="12">
        <v>0</v>
      </c>
      <c r="L9" s="12">
        <v>0</v>
      </c>
      <c r="M9" s="12">
        <f t="shared" si="0"/>
        <v>0</v>
      </c>
    </row>
    <row r="10" spans="1:14" x14ac:dyDescent="0.3">
      <c r="A10" s="35"/>
      <c r="B10" s="35"/>
      <c r="C10" s="11"/>
      <c r="D10" s="11"/>
      <c r="E10" s="11"/>
      <c r="F10" s="11"/>
      <c r="G10" s="11"/>
      <c r="H10" s="11"/>
      <c r="I10" s="11"/>
      <c r="J10" s="11"/>
      <c r="K10" s="12">
        <v>0</v>
      </c>
      <c r="L10" s="12">
        <v>0</v>
      </c>
      <c r="M10" s="12">
        <f t="shared" si="0"/>
        <v>0</v>
      </c>
    </row>
    <row r="11" spans="1:14" x14ac:dyDescent="0.3">
      <c r="A11" s="35"/>
      <c r="B11" s="35"/>
      <c r="C11" s="11"/>
      <c r="D11" s="11"/>
      <c r="E11" s="11"/>
      <c r="F11" s="11"/>
      <c r="G11" s="11"/>
      <c r="H11" s="11"/>
      <c r="I11" s="11"/>
      <c r="J11" s="11"/>
      <c r="K11" s="12">
        <v>0</v>
      </c>
      <c r="L11" s="12">
        <v>0</v>
      </c>
      <c r="M11" s="12">
        <f t="shared" si="0"/>
        <v>0</v>
      </c>
    </row>
    <row r="12" spans="1:14" x14ac:dyDescent="0.3">
      <c r="A12" s="35"/>
      <c r="B12" s="35"/>
      <c r="C12" s="11"/>
      <c r="D12" s="11"/>
      <c r="E12" s="11"/>
      <c r="F12" s="11"/>
      <c r="G12" s="11"/>
      <c r="H12" s="11"/>
      <c r="I12" s="11"/>
      <c r="J12" s="11"/>
      <c r="K12" s="12">
        <v>0</v>
      </c>
      <c r="L12" s="12">
        <v>0</v>
      </c>
      <c r="M12" s="12">
        <f t="shared" si="0"/>
        <v>0</v>
      </c>
    </row>
    <row r="13" spans="1:14" x14ac:dyDescent="0.3">
      <c r="A13" s="35"/>
      <c r="B13" s="35"/>
      <c r="C13" s="11"/>
      <c r="D13" s="11"/>
      <c r="E13" s="11"/>
      <c r="F13" s="11"/>
      <c r="G13" s="11"/>
      <c r="H13" s="11"/>
      <c r="I13" s="11"/>
      <c r="J13" s="11"/>
      <c r="K13" s="12">
        <v>0</v>
      </c>
      <c r="L13" s="12">
        <v>0</v>
      </c>
      <c r="M13" s="12">
        <f t="shared" si="0"/>
        <v>0</v>
      </c>
    </row>
    <row r="14" spans="1:14" x14ac:dyDescent="0.3">
      <c r="A14" s="35"/>
      <c r="B14" s="35"/>
      <c r="C14" s="11"/>
      <c r="D14" s="11"/>
      <c r="E14" s="11"/>
      <c r="F14" s="11"/>
      <c r="G14" s="11"/>
      <c r="H14" s="11"/>
      <c r="I14" s="11"/>
      <c r="J14" s="11"/>
      <c r="K14" s="12">
        <v>0</v>
      </c>
      <c r="L14" s="12">
        <v>0</v>
      </c>
      <c r="M14" s="12">
        <f t="shared" si="0"/>
        <v>0</v>
      </c>
    </row>
    <row r="15" spans="1:14" x14ac:dyDescent="0.3">
      <c r="A15" s="35"/>
      <c r="B15" s="35"/>
      <c r="C15" s="11"/>
      <c r="D15" s="11"/>
      <c r="E15" s="11"/>
      <c r="F15" s="11"/>
      <c r="G15" s="11"/>
      <c r="H15" s="11"/>
      <c r="I15" s="11"/>
      <c r="J15" s="11"/>
      <c r="K15" s="12">
        <v>0</v>
      </c>
      <c r="L15" s="12">
        <v>0</v>
      </c>
      <c r="M15" s="12">
        <f t="shared" si="0"/>
        <v>0</v>
      </c>
    </row>
    <row r="16" spans="1:14" x14ac:dyDescent="0.3">
      <c r="A16" s="35"/>
      <c r="B16" s="35"/>
      <c r="C16" s="11"/>
      <c r="D16" s="11"/>
      <c r="E16" s="11"/>
      <c r="F16" s="11"/>
      <c r="G16" s="11"/>
      <c r="H16" s="11"/>
      <c r="I16" s="11"/>
      <c r="J16" s="11"/>
      <c r="K16" s="12">
        <v>0</v>
      </c>
      <c r="L16" s="12">
        <v>0</v>
      </c>
      <c r="M16" s="12">
        <f t="shared" si="0"/>
        <v>0</v>
      </c>
    </row>
    <row r="17" spans="1:13" x14ac:dyDescent="0.3">
      <c r="A17" s="35"/>
      <c r="B17" s="35"/>
      <c r="C17" s="41"/>
      <c r="D17" s="42"/>
      <c r="E17" s="42"/>
      <c r="F17" s="43"/>
      <c r="G17" s="43"/>
      <c r="H17" s="43"/>
      <c r="I17" s="44"/>
      <c r="J17" s="13" t="s">
        <v>20</v>
      </c>
      <c r="K17" s="14">
        <f>SUM(K7:K16)</f>
        <v>0</v>
      </c>
      <c r="L17" s="14">
        <f>SUM(L7:L16)</f>
        <v>0</v>
      </c>
      <c r="M17" s="14">
        <f t="shared" ref="M17" si="1">SUM(M7:M16)</f>
        <v>0</v>
      </c>
    </row>
    <row r="18" spans="1:13" ht="15" customHeight="1" x14ac:dyDescent="0.3">
      <c r="A18" s="36" t="s">
        <v>37</v>
      </c>
      <c r="B18" s="35" t="s">
        <v>39</v>
      </c>
      <c r="C18" s="11"/>
      <c r="D18" s="11"/>
      <c r="E18" s="11"/>
      <c r="F18" s="11"/>
      <c r="G18" s="11"/>
      <c r="H18" s="11"/>
      <c r="I18" s="11"/>
      <c r="J18" s="11"/>
      <c r="K18" s="12">
        <v>0</v>
      </c>
      <c r="L18" s="12">
        <v>0</v>
      </c>
      <c r="M18" s="12">
        <f>ROUND(PRODUCT(L18,$N$6),2)</f>
        <v>0</v>
      </c>
    </row>
    <row r="19" spans="1:13" x14ac:dyDescent="0.3">
      <c r="A19" s="37"/>
      <c r="B19" s="35"/>
      <c r="C19" s="11"/>
      <c r="D19" s="11"/>
      <c r="E19" s="11"/>
      <c r="F19" s="11"/>
      <c r="G19" s="11"/>
      <c r="H19" s="11"/>
      <c r="I19" s="11"/>
      <c r="J19" s="11"/>
      <c r="K19" s="12">
        <v>0</v>
      </c>
      <c r="L19" s="12">
        <v>0</v>
      </c>
      <c r="M19" s="12">
        <f t="shared" ref="M19:M26" si="2">ROUND(PRODUCT(L19,$N$6),2)</f>
        <v>0</v>
      </c>
    </row>
    <row r="20" spans="1:13" x14ac:dyDescent="0.3">
      <c r="A20" s="37"/>
      <c r="B20" s="35"/>
      <c r="C20" s="11"/>
      <c r="D20" s="11"/>
      <c r="E20" s="11"/>
      <c r="F20" s="11"/>
      <c r="G20" s="11"/>
      <c r="H20" s="11"/>
      <c r="I20" s="11"/>
      <c r="J20" s="11"/>
      <c r="K20" s="12">
        <v>0</v>
      </c>
      <c r="L20" s="12">
        <v>0</v>
      </c>
      <c r="M20" s="12">
        <f t="shared" si="2"/>
        <v>0</v>
      </c>
    </row>
    <row r="21" spans="1:13" x14ac:dyDescent="0.3">
      <c r="A21" s="37"/>
      <c r="B21" s="35"/>
      <c r="C21" s="11"/>
      <c r="D21" s="11"/>
      <c r="E21" s="11"/>
      <c r="F21" s="11"/>
      <c r="G21" s="11"/>
      <c r="H21" s="11"/>
      <c r="I21" s="11"/>
      <c r="J21" s="11"/>
      <c r="K21" s="12">
        <v>0</v>
      </c>
      <c r="L21" s="12">
        <v>0</v>
      </c>
      <c r="M21" s="12">
        <f t="shared" si="2"/>
        <v>0</v>
      </c>
    </row>
    <row r="22" spans="1:13" x14ac:dyDescent="0.3">
      <c r="A22" s="37"/>
      <c r="B22" s="35"/>
      <c r="C22" s="11"/>
      <c r="D22" s="11"/>
      <c r="E22" s="11"/>
      <c r="F22" s="11"/>
      <c r="G22" s="11"/>
      <c r="H22" s="11"/>
      <c r="I22" s="11"/>
      <c r="J22" s="11"/>
      <c r="K22" s="12">
        <v>0</v>
      </c>
      <c r="L22" s="12">
        <v>0</v>
      </c>
      <c r="M22" s="12">
        <f t="shared" si="2"/>
        <v>0</v>
      </c>
    </row>
    <row r="23" spans="1:13" x14ac:dyDescent="0.3">
      <c r="A23" s="37"/>
      <c r="B23" s="35"/>
      <c r="C23" s="11"/>
      <c r="D23" s="11"/>
      <c r="E23" s="11"/>
      <c r="F23" s="11"/>
      <c r="G23" s="11"/>
      <c r="H23" s="11"/>
      <c r="I23" s="11"/>
      <c r="J23" s="11"/>
      <c r="K23" s="12">
        <v>0</v>
      </c>
      <c r="L23" s="12">
        <v>0</v>
      </c>
      <c r="M23" s="12">
        <f t="shared" si="2"/>
        <v>0</v>
      </c>
    </row>
    <row r="24" spans="1:13" x14ac:dyDescent="0.3">
      <c r="A24" s="37"/>
      <c r="B24" s="35"/>
      <c r="C24" s="11"/>
      <c r="D24" s="11"/>
      <c r="E24" s="11"/>
      <c r="F24" s="11"/>
      <c r="G24" s="11"/>
      <c r="H24" s="11"/>
      <c r="I24" s="11"/>
      <c r="J24" s="11"/>
      <c r="K24" s="12">
        <v>0</v>
      </c>
      <c r="L24" s="12">
        <v>0</v>
      </c>
      <c r="M24" s="12">
        <f t="shared" si="2"/>
        <v>0</v>
      </c>
    </row>
    <row r="25" spans="1:13" x14ac:dyDescent="0.3">
      <c r="A25" s="37"/>
      <c r="B25" s="35"/>
      <c r="C25" s="11"/>
      <c r="D25" s="11"/>
      <c r="E25" s="11"/>
      <c r="F25" s="11"/>
      <c r="G25" s="11"/>
      <c r="H25" s="11"/>
      <c r="I25" s="11"/>
      <c r="J25" s="11"/>
      <c r="K25" s="12">
        <v>0</v>
      </c>
      <c r="L25" s="12">
        <v>0</v>
      </c>
      <c r="M25" s="12">
        <f t="shared" si="2"/>
        <v>0</v>
      </c>
    </row>
    <row r="26" spans="1:13" x14ac:dyDescent="0.3">
      <c r="A26" s="37"/>
      <c r="B26" s="35"/>
      <c r="C26" s="11"/>
      <c r="D26" s="11"/>
      <c r="E26" s="11"/>
      <c r="F26" s="11"/>
      <c r="G26" s="11"/>
      <c r="H26" s="11"/>
      <c r="I26" s="11"/>
      <c r="J26" s="11"/>
      <c r="K26" s="12">
        <v>0</v>
      </c>
      <c r="L26" s="12">
        <v>0</v>
      </c>
      <c r="M26" s="12">
        <f t="shared" si="2"/>
        <v>0</v>
      </c>
    </row>
    <row r="27" spans="1:13" x14ac:dyDescent="0.3">
      <c r="A27" s="37"/>
      <c r="B27" s="35"/>
      <c r="C27" s="11"/>
      <c r="D27" s="11"/>
      <c r="E27" s="11"/>
      <c r="F27" s="11"/>
      <c r="G27" s="11"/>
      <c r="H27" s="11"/>
      <c r="I27" s="11"/>
      <c r="J27" s="11"/>
      <c r="K27" s="12">
        <v>0</v>
      </c>
      <c r="L27" s="12">
        <v>0</v>
      </c>
      <c r="M27" s="12">
        <f>ROUND(PRODUCT(L27,$N$6),2)</f>
        <v>0</v>
      </c>
    </row>
    <row r="28" spans="1:13" x14ac:dyDescent="0.3">
      <c r="A28" s="38"/>
      <c r="B28" s="35"/>
      <c r="C28" s="41"/>
      <c r="D28" s="42"/>
      <c r="E28" s="42"/>
      <c r="F28" s="43"/>
      <c r="G28" s="43"/>
      <c r="H28" s="43"/>
      <c r="I28" s="44"/>
      <c r="J28" s="13" t="s">
        <v>20</v>
      </c>
      <c r="K28" s="14">
        <f>SUM(K18:K27)</f>
        <v>0</v>
      </c>
      <c r="L28" s="14">
        <f>SUM(L18:L27)</f>
        <v>0</v>
      </c>
      <c r="M28" s="14">
        <f t="shared" ref="M28" si="3">SUM(M18:M27)</f>
        <v>0</v>
      </c>
    </row>
    <row r="29" spans="1:13" x14ac:dyDescent="0.3">
      <c r="A29" s="15"/>
      <c r="B29" s="39" t="s">
        <v>21</v>
      </c>
      <c r="C29" s="39"/>
      <c r="D29" s="39"/>
      <c r="E29" s="39"/>
      <c r="F29" s="39"/>
      <c r="G29" s="39"/>
      <c r="H29" s="39"/>
      <c r="I29" s="39"/>
      <c r="J29" s="40"/>
      <c r="K29" s="16">
        <f>SUM(K28,K17)</f>
        <v>0</v>
      </c>
      <c r="L29" s="16">
        <f t="shared" ref="L29:M29" si="4">SUM(L28,L17)</f>
        <v>0</v>
      </c>
      <c r="M29" s="16">
        <f t="shared" si="4"/>
        <v>0</v>
      </c>
    </row>
    <row r="30" spans="1:13" x14ac:dyDescent="0.3">
      <c r="A30" s="15"/>
      <c r="B30" s="39" t="s">
        <v>22</v>
      </c>
      <c r="C30" s="39"/>
      <c r="D30" s="39"/>
      <c r="E30" s="39"/>
      <c r="F30" s="39"/>
      <c r="G30" s="39"/>
      <c r="H30" s="39"/>
      <c r="I30" s="39"/>
      <c r="J30" s="40"/>
      <c r="K30" s="16">
        <f>SUMIF(J7:J28,"TAK",K7:K28)</f>
        <v>0</v>
      </c>
      <c r="L30" s="16">
        <f>SUMIF(J7:J28,"TAK",L7:L28)</f>
        <v>0</v>
      </c>
      <c r="M30" s="16">
        <f>SUMIF(J7:J28,"TAK",M7:M28)</f>
        <v>0</v>
      </c>
    </row>
  </sheetData>
  <mergeCells count="11">
    <mergeCell ref="A1:E1"/>
    <mergeCell ref="B3:M3"/>
    <mergeCell ref="B29:J29"/>
    <mergeCell ref="B30:J30"/>
    <mergeCell ref="B6:M6"/>
    <mergeCell ref="A7:A17"/>
    <mergeCell ref="B7:B17"/>
    <mergeCell ref="C17:I17"/>
    <mergeCell ref="A18:A28"/>
    <mergeCell ref="B18:B28"/>
    <mergeCell ref="C28:I28"/>
  </mergeCells>
  <pageMargins left="0.7" right="0.7" top="0.75" bottom="0.75" header="0.3" footer="0.3"/>
  <pageSetup paperSize="9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8E2A777-F75E-40EC-B90A-35259731A684}">
          <x14:formula1>
            <xm:f>Arkusz1!$H$6:$H$7</xm:f>
          </x14:formula1>
          <xm:sqref>J7:J16 J18:J27</xm:sqref>
        </x14:dataValidation>
        <x14:dataValidation type="list" allowBlank="1" showInputMessage="1" showErrorMessage="1" xr:uid="{504CFC1E-518B-4D67-A113-B578B8B28BAF}">
          <x14:formula1>
            <xm:f>Arkusz1!$F$1:$F$10</xm:f>
          </x14:formula1>
          <xm:sqref>D7:D16 D18:D27</xm:sqref>
        </x14:dataValidation>
        <x14:dataValidation type="list" allowBlank="1" showInputMessage="1" showErrorMessage="1" xr:uid="{0B294D6F-EBED-43A7-8672-494720B2D6FB}">
          <x14:formula1>
            <xm:f>Arkusz1!$D$2:$D$3</xm:f>
          </x14:formula1>
          <xm:sqref>E7:E16 E18:E27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4FB9-0CE5-47B9-B209-E4660086A6D9}">
  <dimension ref="A1:D28"/>
  <sheetViews>
    <sheetView zoomScaleNormal="100" zoomScaleSheetLayoutView="100" workbookViewId="0">
      <selection activeCell="C8" sqref="C8"/>
    </sheetView>
  </sheetViews>
  <sheetFormatPr defaultRowHeight="14.4" x14ac:dyDescent="0.3"/>
  <cols>
    <col min="1" max="1" width="43.33203125" customWidth="1"/>
    <col min="2" max="4" width="30" style="3" customWidth="1"/>
    <col min="5" max="5" width="15.5546875" customWidth="1"/>
    <col min="6" max="6" width="18.44140625" customWidth="1"/>
  </cols>
  <sheetData>
    <row r="1" spans="1:4" ht="128.25" customHeight="1" x14ac:dyDescent="0.3"/>
    <row r="2" spans="1:4" ht="18" x14ac:dyDescent="0.35">
      <c r="A2" s="1" t="s">
        <v>40</v>
      </c>
      <c r="B2" s="17"/>
    </row>
    <row r="3" spans="1:4" ht="18" x14ac:dyDescent="0.35">
      <c r="A3" s="1"/>
    </row>
    <row r="4" spans="1:4" ht="18" x14ac:dyDescent="0.35">
      <c r="A4" s="1" t="s">
        <v>23</v>
      </c>
    </row>
    <row r="5" spans="1:4" ht="18" x14ac:dyDescent="0.35">
      <c r="A5" s="1"/>
    </row>
    <row r="6" spans="1:4" x14ac:dyDescent="0.3">
      <c r="A6" s="5" t="s">
        <v>2</v>
      </c>
      <c r="B6" s="25" t="s">
        <v>11</v>
      </c>
      <c r="C6" s="25" t="s">
        <v>12</v>
      </c>
      <c r="D6" s="25" t="s">
        <v>13</v>
      </c>
    </row>
    <row r="7" spans="1:4" ht="24.75" customHeight="1" x14ac:dyDescent="0.3">
      <c r="A7" s="28" t="s">
        <v>24</v>
      </c>
      <c r="B7" s="29">
        <f>SUM('pomoc publiczna'!K21,'de minimis'!K17)</f>
        <v>0</v>
      </c>
      <c r="C7" s="29">
        <f>SUM('pomoc publiczna'!L21,'de minimis'!L17)</f>
        <v>0</v>
      </c>
      <c r="D7" s="29">
        <f>SUM('pomoc publiczna'!M21,'de minimis'!M17)</f>
        <v>0</v>
      </c>
    </row>
    <row r="8" spans="1:4" ht="24.75" customHeight="1" x14ac:dyDescent="0.3">
      <c r="A8" s="28" t="s">
        <v>39</v>
      </c>
      <c r="B8" s="29">
        <f>SUM('pomoc publiczna'!K32,'de minimis'!K28)</f>
        <v>0</v>
      </c>
      <c r="C8" s="29">
        <f>SUM('pomoc publiczna'!L32,'de minimis'!L28)</f>
        <v>0</v>
      </c>
      <c r="D8" s="29">
        <f>SUM('pomoc publiczna'!M32,'de minimis'!M28)</f>
        <v>0</v>
      </c>
    </row>
    <row r="9" spans="1:4" ht="24.75" customHeight="1" x14ac:dyDescent="0.3">
      <c r="A9" s="20" t="s">
        <v>25</v>
      </c>
      <c r="B9" s="26">
        <f>SUM(B7:B8)</f>
        <v>0</v>
      </c>
      <c r="C9" s="26">
        <f>SUM(C7:C8)</f>
        <v>0</v>
      </c>
      <c r="D9" s="26">
        <f>SUM(D7:D8)</f>
        <v>0</v>
      </c>
    </row>
    <row r="10" spans="1:4" ht="23.25" customHeight="1" x14ac:dyDescent="0.3">
      <c r="A10" s="28" t="s">
        <v>26</v>
      </c>
      <c r="B10" s="27">
        <f>'pomoc publiczna'!K33</f>
        <v>0</v>
      </c>
      <c r="C10" s="27">
        <f>'pomoc publiczna'!L33</f>
        <v>0</v>
      </c>
      <c r="D10" s="27">
        <f>'pomoc publiczna'!M33</f>
        <v>0</v>
      </c>
    </row>
    <row r="11" spans="1:4" ht="27" customHeight="1" x14ac:dyDescent="0.3">
      <c r="A11" s="28" t="s">
        <v>27</v>
      </c>
      <c r="B11" s="27">
        <f>'de minimis'!K29</f>
        <v>0</v>
      </c>
      <c r="C11" s="27">
        <f>'de minimis'!L29</f>
        <v>0</v>
      </c>
      <c r="D11" s="27">
        <f>'de minimis'!M29</f>
        <v>0</v>
      </c>
    </row>
    <row r="12" spans="1:4" x14ac:dyDescent="0.3">
      <c r="A12" s="18"/>
    </row>
    <row r="13" spans="1:4" x14ac:dyDescent="0.3">
      <c r="A13" s="18"/>
    </row>
    <row r="14" spans="1:4" x14ac:dyDescent="0.3">
      <c r="A14" s="18"/>
    </row>
    <row r="15" spans="1:4" x14ac:dyDescent="0.3">
      <c r="B15" s="19" t="s">
        <v>28</v>
      </c>
      <c r="C15" s="19" t="s">
        <v>29</v>
      </c>
      <c r="D15" s="19" t="s">
        <v>30</v>
      </c>
    </row>
    <row r="16" spans="1:4" x14ac:dyDescent="0.3">
      <c r="A16" s="20" t="s">
        <v>31</v>
      </c>
      <c r="B16" s="21">
        <f>SUM('pomoc publiczna'!L34,'de minimis'!L30)</f>
        <v>0</v>
      </c>
      <c r="C16" s="22" t="e">
        <f>B16/C9</f>
        <v>#DIV/0!</v>
      </c>
      <c r="D16" s="21" t="e">
        <f>IF($C$16&lt;=30%,"TAK","NIE")</f>
        <v>#DIV/0!</v>
      </c>
    </row>
    <row r="20" spans="1:3" ht="30" customHeight="1" x14ac:dyDescent="0.3"/>
    <row r="21" spans="1:3" ht="30" customHeight="1" x14ac:dyDescent="0.3">
      <c r="A21" s="3"/>
    </row>
    <row r="22" spans="1:3" ht="30" customHeight="1" x14ac:dyDescent="0.3">
      <c r="A22" s="3"/>
    </row>
    <row r="23" spans="1:3" ht="30" customHeight="1" x14ac:dyDescent="0.3">
      <c r="B23"/>
      <c r="C23"/>
    </row>
    <row r="24" spans="1:3" ht="30" customHeight="1" x14ac:dyDescent="0.3">
      <c r="B24"/>
      <c r="C24"/>
    </row>
    <row r="25" spans="1:3" ht="30" customHeight="1" x14ac:dyDescent="0.3">
      <c r="B25"/>
      <c r="C25"/>
    </row>
    <row r="26" spans="1:3" ht="30" customHeight="1" x14ac:dyDescent="0.3">
      <c r="B26"/>
      <c r="C26"/>
    </row>
    <row r="27" spans="1:3" ht="30" customHeight="1" x14ac:dyDescent="0.3">
      <c r="B27"/>
      <c r="C27"/>
    </row>
    <row r="28" spans="1:3" ht="30" customHeight="1" x14ac:dyDescent="0.3">
      <c r="B28"/>
      <c r="C28"/>
    </row>
  </sheetData>
  <sheetProtection algorithmName="SHA-512" hashValue="d7dD2OSazhPna4XYtSnFQOgm7ON5aPfqj47QAdAnAUBb/bae98/6jAwkqFh4zay9lvnSZaJJLylFJMDhqSIe+g==" saltValue="g6R76rmCj+ZgA3xpWya03w==" spinCount="100000" sheet="1" objects="1" scenarios="1"/>
  <pageMargins left="0.7" right="0.7" top="0.75" bottom="0.75" header="0.3" footer="0.3"/>
  <pageSetup paperSize="9" scale="6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BBC9FE-504B-499F-954B-26CEB8924D11}">
          <x14:formula1>
            <xm:f>Arkusz1!$B$2:$B$5</xm:f>
          </x14:formula1>
          <xm:sqref>A23:A26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5019-9C80-4396-9AA8-60C5B9E6D118}">
  <dimension ref="B1:H10"/>
  <sheetViews>
    <sheetView workbookViewId="0">
      <selection activeCell="B8" sqref="B8"/>
    </sheetView>
  </sheetViews>
  <sheetFormatPr defaultRowHeight="14.4" x14ac:dyDescent="0.3"/>
  <sheetData>
    <row r="1" spans="2:8" x14ac:dyDescent="0.3">
      <c r="F1">
        <v>1</v>
      </c>
    </row>
    <row r="2" spans="2:8" ht="28.8" x14ac:dyDescent="0.3">
      <c r="B2" s="30" t="s">
        <v>43</v>
      </c>
      <c r="D2" t="s">
        <v>41</v>
      </c>
      <c r="F2">
        <v>2</v>
      </c>
    </row>
    <row r="3" spans="2:8" ht="28.8" x14ac:dyDescent="0.3">
      <c r="B3" s="30" t="s">
        <v>44</v>
      </c>
      <c r="D3" t="s">
        <v>42</v>
      </c>
      <c r="F3">
        <v>3</v>
      </c>
    </row>
    <row r="4" spans="2:8" x14ac:dyDescent="0.3">
      <c r="B4" s="30" t="s">
        <v>45</v>
      </c>
      <c r="F4">
        <v>4</v>
      </c>
    </row>
    <row r="5" spans="2:8" x14ac:dyDescent="0.3">
      <c r="B5" s="30" t="s">
        <v>46</v>
      </c>
      <c r="F5">
        <v>5</v>
      </c>
    </row>
    <row r="6" spans="2:8" x14ac:dyDescent="0.3">
      <c r="F6">
        <v>6</v>
      </c>
      <c r="H6" t="s">
        <v>33</v>
      </c>
    </row>
    <row r="7" spans="2:8" x14ac:dyDescent="0.3">
      <c r="F7">
        <v>7</v>
      </c>
      <c r="H7" t="s">
        <v>34</v>
      </c>
    </row>
    <row r="8" spans="2:8" x14ac:dyDescent="0.3">
      <c r="F8">
        <v>8</v>
      </c>
    </row>
    <row r="9" spans="2:8" x14ac:dyDescent="0.3">
      <c r="F9">
        <v>9</v>
      </c>
    </row>
    <row r="10" spans="2:8" x14ac:dyDescent="0.3">
      <c r="F1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pomoc publiczna</vt:lpstr>
      <vt:lpstr>de minimis</vt:lpstr>
      <vt:lpstr>podsumowanie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</dc:creator>
  <cp:lastModifiedBy>Andrzej Kowalewczany</cp:lastModifiedBy>
  <cp:lastPrinted>2022-11-02T09:14:26Z</cp:lastPrinted>
  <dcterms:created xsi:type="dcterms:W3CDTF">2022-10-26T08:23:05Z</dcterms:created>
  <dcterms:modified xsi:type="dcterms:W3CDTF">2022-11-29T07:48:24Z</dcterms:modified>
</cp:coreProperties>
</file>